
<file path=[Content_Types].xml><?xml version="1.0" encoding="utf-8"?>
<Types xmlns="http://schemas.openxmlformats.org/package/2006/content-types">
  <Default Extension="vml" ContentType="application/vnd.openxmlformats-officedocument.vmlDrawing"/>
  <Default Extension="wmf" ContentType="image/x-wmf"/>
  <Default Extension="png" ContentType="image/png"/>
  <Default Extension="jpg" ContentType="image/jpe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2.xml" ContentType="application/vnd.openxmlformats-officedocument.drawing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charts/chart1.xml" ContentType="application/vnd.openxmlformats-officedocument.drawingml.chart+xml"/>
</Types>
</file>

<file path=_rels/.rels><?xml version="1.0" encoding="UTF-8" standalone="yes"?><Relationships xmlns="http://schemas.openxmlformats.org/package/2006/relationships"><Relationship  Id="rId1" Type="http://schemas.openxmlformats.org/officeDocument/2006/relationships/extended-properties" Target="docProps/app.xml"/><Relationship  Id="rId2" Type="http://schemas.openxmlformats.org/package/2006/relationships/metadata/core-properties" Target="docProps/core.xml"/><Relationship  Id="rId3" Type="http://schemas.openxmlformats.org/officeDocument/2006/relationships/custom-properties" Target="docProps/custom.xml"/><Relationship  Id="rId4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4="http://schemas.microsoft.com/office/spreadsheetml/2009/9/main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workbookPr/>
  <bookViews>
    <workbookView xWindow="360" yWindow="15" windowWidth="20955" windowHeight="9720" activeTab="1"/>
  </bookViews>
  <sheets>
    <sheet name="Tableau de saisie" sheetId="1" state="visible" r:id="rId4"/>
    <sheet name="Synthèse" sheetId="2" state="visible" r:id="rId5"/>
  </sheets>
  <definedNames>
    <definedName name="_xlnm.Print_Area" localSheetId="0">'Tableau de saisie'!$A$1:$G$25</definedName>
    <definedName name="_xlnm.Print_Area" localSheetId="1">Synthèse!$A$1:$G$52</definedName>
  </definedNames>
  <calcPr/>
  <extLst>
    <ext xmlns:x15="http://schemas.microsoft.com/office/spreadsheetml/2010/11/main" uri="{D0CA8CA8-9F24-4464-BF8E-62219DCF47F9}"/>
  </extLst>
</workbook>
</file>

<file path=xl/sharedStrings.xml><?xml version="1.0" encoding="utf-8"?>
<sst xmlns="http://schemas.openxmlformats.org/spreadsheetml/2006/main" count="58" uniqueCount="58">
  <si>
    <t xml:space="preserve">TABLEAU DE SAISIE  - PESÉE SIMPLE DE GASPILLAGE ALIMENTAIRE - 5 JOURS </t>
  </si>
  <si>
    <t>LUNDI</t>
  </si>
  <si>
    <t>MARDI</t>
  </si>
  <si>
    <t>MERCREDI</t>
  </si>
  <si>
    <t>JEUDI</t>
  </si>
  <si>
    <t xml:space="preserve">VENDREDI </t>
  </si>
  <si>
    <t>TOTAL</t>
  </si>
  <si>
    <r>
      <t xml:space="preserve">Effectif prévu</t>
    </r>
    <r>
      <rPr>
        <sz val="16"/>
        <rFont val="Marianne Medium"/>
      </rPr>
      <t xml:space="preserve"> 
(nombre de convives)</t>
    </r>
  </si>
  <si>
    <t xml:space="preserve">Nombre de repas/portions PREPARÉS</t>
  </si>
  <si>
    <t xml:space="preserve">Nombre de repas/portions DISTRIBUÉS</t>
  </si>
  <si>
    <t xml:space="preserve">Menu </t>
  </si>
  <si>
    <t xml:space="preserve">DÉCHETS ISSUS DE LA PREPARATION</t>
  </si>
  <si>
    <t xml:space="preserve">TOTAL (KG)</t>
  </si>
  <si>
    <r>
      <t xml:space="preserve">Part comestible 
(gaspillage alimentaire) 
</t>
    </r>
    <r>
      <rPr>
        <sz val="16"/>
        <color rgb="FFC00000"/>
        <rFont val="Marianne medium"/>
      </rPr>
      <t xml:space="preserve">Poids net en kg</t>
    </r>
  </si>
  <si>
    <r>
      <t xml:space="preserve">Part non comestible 
</t>
    </r>
    <r>
      <rPr>
        <sz val="16"/>
        <color theme="7" tint="-0.249977111117893"/>
        <rFont val="Marianne medium"/>
      </rPr>
      <t xml:space="preserve">Poids net en kg</t>
    </r>
  </si>
  <si>
    <r>
      <t xml:space="preserve">TOTAL DES DÉCHETS ISSUS DE LA PRÉPARATION 
</t>
    </r>
    <r>
      <rPr>
        <sz val="16"/>
        <color theme="1"/>
        <rFont val="Marianne medium"/>
      </rPr>
      <t xml:space="preserve">Poids net en kg</t>
    </r>
  </si>
  <si>
    <t xml:space="preserve">DÉCHETS ISSUS DES EXCÉDENTS NON SERVIS ET JETÉS</t>
  </si>
  <si>
    <r>
      <t xml:space="preserve">TOTAL DES EXCÉDENTS NON SERVIS 
</t>
    </r>
    <r>
      <rPr>
        <sz val="16"/>
        <rFont val="Marianne Medium"/>
      </rPr>
      <t xml:space="preserve">Poids net en kg</t>
    </r>
  </si>
  <si>
    <t xml:space="preserve">RESTES PLATEAUX/ASSIETTES</t>
  </si>
  <si>
    <r>
      <t xml:space="preserve">TOTAL DES RESTES PLATEAUX/ASSIETTES 
</t>
    </r>
    <r>
      <rPr>
        <sz val="16"/>
        <rFont val="Marianne Medium"/>
      </rPr>
      <t xml:space="preserve">Poids net en kg</t>
    </r>
  </si>
  <si>
    <r>
      <t xml:space="preserve">TOTAL DES DÉCHETS ALIMENTAIRES </t>
    </r>
    <r>
      <rPr>
        <sz val="16"/>
        <color theme="1"/>
        <rFont val="Marianne medium"/>
      </rPr>
      <t>(kg)</t>
    </r>
  </si>
  <si>
    <r>
      <t xml:space="preserve">DONT GASPILLAGE ALIMENTAIRE 
</t>
    </r>
    <r>
      <rPr>
        <sz val="16"/>
        <color rgb="FFC00000"/>
        <rFont val="Marianne medium"/>
      </rPr>
      <t>(kg)</t>
    </r>
  </si>
  <si>
    <r>
      <t xml:space="preserve">DONT GASPILLAGE ALIMENTAIRE </t>
    </r>
    <r>
      <rPr>
        <sz val="16"/>
        <color rgb="FFC00000"/>
        <rFont val="Marianne medium"/>
      </rPr>
      <t>(g/couvert)</t>
    </r>
  </si>
  <si>
    <r>
      <t xml:space="preserve">SYNTHÈSE DES RÉSULTATS
</t>
    </r>
    <r>
      <rPr>
        <sz val="12"/>
        <color theme="0"/>
        <rFont val="Marianne Medium"/>
      </rPr>
      <t xml:space="preserve">Pesée simple - 5 jours </t>
    </r>
  </si>
  <si>
    <t xml:space="preserve">Remplissage automatique (ne rien saisir dans les cellules grises)</t>
  </si>
  <si>
    <t xml:space="preserve">Nombre de repas préparés sur la semaine </t>
  </si>
  <si>
    <t xml:space="preserve">Nombre de repas servis sur la semaine </t>
  </si>
  <si>
    <t xml:space="preserve">Ecart effectifs (%)</t>
  </si>
  <si>
    <t xml:space="preserve">TOTAL DES DÉCHETS ALIMENTAIRES (kg)</t>
  </si>
  <si>
    <t>kg</t>
  </si>
  <si>
    <t xml:space="preserve">Analyse du gaspillage alimentaire</t>
  </si>
  <si>
    <t xml:space="preserve">DÉCHETS ISSUS DE LA PRÉPARATION (g/couvert)</t>
  </si>
  <si>
    <t>g/couvert</t>
  </si>
  <si>
    <t xml:space="preserve">DÉCHETS ISSUS DES EXCÉDENTS NON SERVIS  (g/couvert)</t>
  </si>
  <si>
    <t xml:space="preserve">RESTES PLATEAUX/ASSIETTES (g/couvert)</t>
  </si>
  <si>
    <t xml:space="preserve">TOTAL GASPILLAGE ALIMENTAIRE (kg)</t>
  </si>
  <si>
    <t>soit</t>
  </si>
  <si>
    <t xml:space="preserve">Estimation du gaspillage alimentaire à partir du ratio de l'ADEME (voir ci-dessous)</t>
  </si>
  <si>
    <t xml:space="preserve">Si le tri comestible/non comestible n'a pas été possible, voici une estimation par défaut (- 15% de déchets non comestibles - Ademe 2021)
NB: pour les déchets de préparation, le ratio peut être modulé dans la formule en fonction de la nature des déchets alimentaires (100% si épluchures par exemple). </t>
  </si>
  <si>
    <t xml:space="preserve">                                                           Données à reporter dans </t>
  </si>
  <si>
    <t xml:space="preserve">Les données ci-dessous peuvent être directement complétées sur le site de ma cantine, volet évaluation gaspillage alimentaire </t>
  </si>
  <si>
    <t xml:space="preserve">Nombre de couverts sur la période</t>
  </si>
  <si>
    <t xml:space="preserve">Masse totale des déchets alimentaires relevée sur la période de mesure (en kg)</t>
  </si>
  <si>
    <t xml:space="preserve">Masse de déchets alimentaires issus de la préparation (en kg)</t>
  </si>
  <si>
    <t xml:space="preserve">Masse des déchets alimentaires comestibles (assimilable à du gaspillage alimentaire) (en kg)</t>
  </si>
  <si>
    <t xml:space="preserve">Masse des déchets alimentaires non comestibles (en kg)</t>
  </si>
  <si>
    <t xml:space="preserve">Masse de déchets alimentaires des denrées non servies aux convives et jetées (en kg)</t>
  </si>
  <si>
    <t xml:space="preserve">Masse de déchets alimentaires pour le reste assiette (en kg)</t>
  </si>
  <si>
    <t xml:space="preserve">Estimation annuelle</t>
  </si>
  <si>
    <t xml:space="preserve">Vous pouvez affiner vos résultats et obtenir une estimation annuelle en complétant les éléments ci-dessous</t>
  </si>
  <si>
    <t>Compléter</t>
  </si>
  <si>
    <t xml:space="preserve">Nombre de semaines de service dans l'année </t>
  </si>
  <si>
    <r>
      <t xml:space="preserve">Grammage moyen par repas par convive </t>
    </r>
    <r>
      <rPr>
        <sz val="11"/>
        <rFont val="Marianne Medium"/>
      </rPr>
      <t xml:space="preserve">(en grammes) </t>
    </r>
  </si>
  <si>
    <r>
      <t xml:space="preserve">Coût matière moyen par repas</t>
    </r>
    <r>
      <rPr>
        <sz val="11"/>
        <rFont val="Marianne Medium"/>
      </rPr>
      <t xml:space="preserve"> (€/repas)</t>
    </r>
  </si>
  <si>
    <r>
      <t xml:space="preserve">Estimation du gaspillage alimentaire</t>
    </r>
    <r>
      <rPr>
        <b/>
        <sz val="11"/>
        <rFont val="Marianne Medium"/>
      </rPr>
      <t xml:space="preserve"> pour 1 année</t>
    </r>
    <r>
      <rPr>
        <sz val="11"/>
        <rFont val="Marianne Medium"/>
      </rPr>
      <t xml:space="preserve"> (kg)</t>
    </r>
  </si>
  <si>
    <r>
      <t xml:space="preserve">Estimation du </t>
    </r>
    <r>
      <rPr>
        <b/>
        <sz val="11"/>
        <rFont val="Marianne Medium"/>
      </rPr>
      <t xml:space="preserve">coût annuel</t>
    </r>
    <r>
      <rPr>
        <sz val="11"/>
        <rFont val="Marianne Medium"/>
      </rPr>
      <t xml:space="preserve"> du gaspillage alimentaire (€)</t>
    </r>
  </si>
  <si>
    <t>€</t>
  </si>
  <si>
    <r>
      <t xml:space="preserve">Estimation du volume de </t>
    </r>
    <r>
      <rPr>
        <b/>
        <sz val="11"/>
        <rFont val="Marianne Medium"/>
      </rPr>
      <t xml:space="preserve">biodéchets pour 1 année</t>
    </r>
    <r>
      <rPr>
        <sz val="11"/>
        <rFont val="Marianne Medium"/>
      </rPr>
      <t xml:space="preserve"> (kg)</t>
    </r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</si>
</sst>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4">
    <numFmt numFmtId="164" formatCode="_-* #,##0.00\ &quot;€&quot;_-;\-* #,##0.00\ &quot;€&quot;_-;_-* &quot;-&quot;??\ &quot;€&quot;_-;_-@_-"/>
    <numFmt numFmtId="165" formatCode="#,##0.0"/>
    <numFmt numFmtId="166" formatCode="0.0"/>
    <numFmt numFmtId="167" formatCode="#,##0.00\ &quot;€&quot;;\-#,##0.00\ &quot;€&quot;"/>
  </numFmts>
  <fonts count="36">
    <font>
      <sz val="11.000000"/>
      <color theme="1"/>
      <name val="Aptos Narrow"/>
      <scheme val="minor"/>
    </font>
    <font>
      <u/>
      <sz val="11.000000"/>
      <color theme="10"/>
      <name val="Aptos Narrow"/>
      <scheme val="minor"/>
    </font>
    <font>
      <sz val="10.000000"/>
      <name val="Arial"/>
    </font>
    <font>
      <sz val="16.000000"/>
      <color theme="1"/>
      <name val="Marianne medium"/>
    </font>
    <font>
      <sz val="16.000000"/>
      <name val="Marianne medium"/>
    </font>
    <font>
      <b/>
      <sz val="20.000000"/>
      <color theme="0"/>
      <name val="Marianne Medium"/>
    </font>
    <font>
      <b/>
      <sz val="16.000000"/>
      <color theme="0"/>
      <name val="Marianne Medium"/>
    </font>
    <font>
      <i/>
      <sz val="16.000000"/>
      <name val="Marianne medium"/>
    </font>
    <font>
      <b/>
      <sz val="16.000000"/>
      <name val="Marianne medium"/>
    </font>
    <font>
      <b/>
      <sz val="16.000000"/>
      <color rgb="FFC00000"/>
      <name val="Marianne medium"/>
    </font>
    <font>
      <b/>
      <sz val="16.000000"/>
      <color theme="7" tint="-0.249977111117893"/>
      <name val="Marianne medium"/>
    </font>
    <font>
      <b/>
      <sz val="16.000000"/>
      <color theme="1"/>
      <name val="Marianne medium"/>
    </font>
    <font>
      <sz val="12.000000"/>
      <name val="Marianne medium"/>
    </font>
    <font>
      <i/>
      <sz val="10.000000"/>
      <name val="Arial"/>
    </font>
    <font>
      <i/>
      <sz val="10.000000"/>
      <name val="Marianne Medium"/>
    </font>
    <font>
      <b/>
      <sz val="11.000000"/>
      <name val="Marianne Medium"/>
    </font>
    <font>
      <sz val="11.000000"/>
      <color theme="1"/>
      <name val="Marianne Medium"/>
    </font>
    <font>
      <i/>
      <sz val="11.000000"/>
      <color theme="1"/>
      <name val="Marianne Medium"/>
    </font>
    <font>
      <sz val="10.000000"/>
      <name val="Marianne Medium"/>
    </font>
    <font>
      <sz val="11.000000"/>
      <color indexed="2"/>
      <name val="Marianne Medium"/>
    </font>
    <font>
      <b/>
      <sz val="10.000000"/>
      <name val="Marianne Medium"/>
    </font>
    <font>
      <b/>
      <sz val="11.000000"/>
      <color theme="1"/>
      <name val="Marianne Medium"/>
    </font>
    <font>
      <b/>
      <sz val="11.000000"/>
      <color theme="0"/>
      <name val="Marianne Medium"/>
    </font>
    <font>
      <sz val="11.000000"/>
      <name val="Marianne Medium"/>
    </font>
    <font>
      <i/>
      <sz val="8.000000"/>
      <color theme="0" tint="-0.499984740745262"/>
      <name val="Aptos Narrow"/>
      <scheme val="minor"/>
    </font>
    <font>
      <b/>
      <sz val="10.000000"/>
      <name val="Arial "/>
    </font>
    <font>
      <i/>
      <sz val="11.000000"/>
      <color theme="0" tint="-0.499984740745262"/>
      <name val="Aptos Narrow"/>
      <scheme val="minor"/>
    </font>
    <font>
      <i/>
      <sz val="9.000000"/>
      <name val="Marianne Medium"/>
    </font>
    <font>
      <sz val="8.000000"/>
      <name val="Marianne Medium"/>
    </font>
    <font>
      <u/>
      <sz val="11.000000"/>
      <color theme="10"/>
      <name val="Marianne Medium"/>
    </font>
    <font>
      <sz val="11.000000"/>
      <color rgb="FFC00000"/>
      <name val="Marianne Medium"/>
    </font>
    <font>
      <sz val="11.000000"/>
      <color theme="7" tint="-0.249977111117893"/>
      <name val="Marianne Medium"/>
    </font>
    <font>
      <b/>
      <i/>
      <sz val="9.000000"/>
      <color rgb="FFC00000"/>
      <name val="Marianne Medium"/>
    </font>
    <font>
      <b/>
      <i/>
      <sz val="9.000000"/>
      <color indexed="2"/>
      <name val="Marianne Medium"/>
    </font>
    <font>
      <b/>
      <sz val="14.000000"/>
      <color theme="0"/>
      <name val="Aptos Narrow"/>
      <scheme val="minor"/>
    </font>
    <font>
      <b/>
      <sz val="14.000000"/>
      <name val="Aptos Narrow"/>
      <scheme val="minor"/>
    </font>
  </fonts>
  <fills count="21">
    <fill>
      <patternFill patternType="none"/>
    </fill>
    <fill>
      <patternFill patternType="gray125"/>
    </fill>
    <fill>
      <patternFill patternType="solid">
        <fgColor theme="0"/>
      </patternFill>
    </fill>
    <fill>
      <patternFill patternType="solid">
        <fgColor rgb="FF243B7D"/>
        <bgColor theme="9"/>
      </patternFill>
    </fill>
    <fill>
      <patternFill patternType="solid">
        <fgColor theme="0"/>
        <bgColor theme="9"/>
      </patternFill>
    </fill>
    <fill>
      <patternFill patternType="solid">
        <fgColor theme="0"/>
        <bgColor theme="0"/>
      </patternFill>
    </fill>
    <fill>
      <patternFill patternType="solid">
        <fgColor theme="0"/>
        <bgColor rgb="FFD8D8D8"/>
      </patternFill>
    </fill>
    <fill>
      <patternFill patternType="solid">
        <fgColor theme="0" tint="-0.14999847407452621"/>
        <bgColor theme="0"/>
      </patternFill>
    </fill>
    <fill>
      <patternFill patternType="solid">
        <fgColor rgb="FFF58F29"/>
        <bgColor theme="9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7030A0"/>
        <bgColor theme="9"/>
      </patternFill>
    </fill>
    <fill>
      <patternFill patternType="solid">
        <fgColor rgb="FF00B050"/>
        <bgColor theme="9"/>
      </patternFill>
    </fill>
    <fill>
      <patternFill patternType="solid">
        <fgColor theme="0" tint="-0.14999847407452621"/>
        <bgColor rgb="FFD8D8D8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/>
      </patternFill>
    </fill>
    <fill>
      <patternFill patternType="solid">
        <fgColor rgb="FFF58F29"/>
      </patternFill>
    </fill>
    <fill>
      <patternFill patternType="solid">
        <fgColor rgb="FF7030A0"/>
      </patternFill>
    </fill>
    <fill>
      <patternFill patternType="solid">
        <fgColor rgb="FF00B050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</fills>
  <borders count="21">
    <border>
      <left style="none"/>
      <right style="none"/>
      <top style="none"/>
      <bottom style="none"/>
      <diagonal style="none"/>
    </border>
    <border>
      <left style="thin">
        <color auto="1"/>
      </left>
      <right style="none"/>
      <top style="thin">
        <color auto="1"/>
      </top>
      <bottom style="none"/>
      <diagonal style="none"/>
    </border>
    <border>
      <left style="medium">
        <color auto="1"/>
      </left>
      <right style="none"/>
      <top style="thin">
        <color auto="1"/>
      </top>
      <bottom style="none"/>
      <diagonal style="none"/>
    </border>
    <border>
      <left style="none"/>
      <right style="none"/>
      <top style="thin">
        <color auto="1"/>
      </top>
      <bottom style="none"/>
      <diagonal style="none"/>
    </border>
    <border>
      <left style="none"/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none"/>
      <top style="none"/>
      <bottom style="none"/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none"/>
      <bottom style="none"/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none"/>
      <top style="medium">
        <color auto="1"/>
      </top>
      <bottom style="none"/>
      <diagonal style="none"/>
    </border>
    <border>
      <left style="none"/>
      <right style="none"/>
      <top style="medium">
        <color auto="1"/>
      </top>
      <bottom style="none"/>
      <diagonal style="none"/>
    </border>
    <border>
      <left style="none"/>
      <right style="medium">
        <color auto="1"/>
      </right>
      <top style="medium">
        <color auto="1"/>
      </top>
      <bottom style="none"/>
      <diagonal style="none"/>
    </border>
    <border>
      <left style="medium">
        <color auto="1"/>
      </left>
      <right style="none"/>
      <top style="none"/>
      <bottom style="none"/>
      <diagonal style="none"/>
    </border>
    <border>
      <left style="none"/>
      <right style="medium">
        <color auto="1"/>
      </right>
      <top style="none"/>
      <bottom style="none"/>
      <diagonal style="none"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none"/>
      <top style="none"/>
      <bottom style="medium">
        <color auto="1"/>
      </bottom>
      <diagonal style="none"/>
    </border>
    <border>
      <left style="none"/>
      <right style="none"/>
      <top style="none"/>
      <bottom style="medium">
        <color auto="1"/>
      </bottom>
      <diagonal style="none"/>
    </border>
    <border>
      <left style="none"/>
      <right style="medium">
        <color auto="1"/>
      </right>
      <top style="none"/>
      <bottom style="medium">
        <color auto="1"/>
      </bottom>
      <diagonal style="none"/>
    </border>
  </borders>
  <cellStyleXfs count="12">
    <xf fontId="0" fillId="0" borderId="0" numFmtId="0" applyNumberFormat="1" applyFont="1" applyFill="1" applyBorder="1"/>
    <xf fontId="1" fillId="0" borderId="0" numFmtId="0" applyNumberFormat="0" applyFont="1" applyFill="0" applyBorder="0" applyProtection="0"/>
    <xf fontId="1" fillId="0" borderId="0" numFmtId="0" applyNumberFormat="0" applyFont="1" applyFill="0" applyBorder="0" applyProtection="0"/>
    <xf fontId="0" fillId="0" borderId="0" numFmtId="164" applyNumberFormat="1" applyFont="0" applyFill="0" applyBorder="0" applyProtection="0"/>
    <xf fontId="0" fillId="0" borderId="0" numFmtId="164" applyNumberFormat="1" applyFont="0" applyFill="0" applyBorder="0" applyProtection="0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9" applyNumberFormat="1" applyFont="0" applyFill="0" applyBorder="0" applyProtection="0"/>
    <xf fontId="0" fillId="0" borderId="0" numFmtId="9" applyNumberFormat="1" applyFont="0" applyFill="0" applyBorder="0" applyProtection="0"/>
  </cellStyleXfs>
  <cellXfs count="133">
    <xf fontId="0" fillId="0" borderId="0" numFmtId="0" xfId="0"/>
    <xf fontId="3" fillId="2" borderId="0" numFmtId="0" xfId="0" applyFont="1" applyFill="1"/>
    <xf fontId="4" fillId="2" borderId="0" numFmtId="0" xfId="8" applyFont="1" applyFill="1"/>
    <xf fontId="5" fillId="3" borderId="1" numFmtId="4" xfId="6" applyNumberFormat="1" applyFont="1" applyFill="1" applyBorder="1" applyAlignment="1">
      <alignment vertical="center" wrapText="1"/>
    </xf>
    <xf fontId="5" fillId="3" borderId="2" numFmtId="4" xfId="6" applyNumberFormat="1" applyFont="1" applyFill="1" applyBorder="1" applyAlignment="1">
      <alignment horizontal="left" vertical="center" wrapText="1"/>
    </xf>
    <xf fontId="5" fillId="3" borderId="3" numFmtId="4" xfId="6" applyNumberFormat="1" applyFont="1" applyFill="1" applyBorder="1" applyAlignment="1">
      <alignment horizontal="left" vertical="center" wrapText="1"/>
    </xf>
    <xf fontId="5" fillId="3" borderId="4" numFmtId="4" xfId="6" applyNumberFormat="1" applyFont="1" applyFill="1" applyBorder="1" applyAlignment="1">
      <alignment horizontal="left" vertical="center" wrapText="1"/>
    </xf>
    <xf fontId="6" fillId="4" borderId="5" numFmtId="4" xfId="5" applyNumberFormat="1" applyFont="1" applyFill="1" applyBorder="1" applyAlignment="1">
      <alignment horizontal="left" vertical="center" wrapText="1"/>
    </xf>
    <xf fontId="7" fillId="5" borderId="6" numFmtId="4" xfId="5" applyNumberFormat="1" applyFont="1" applyFill="1" applyBorder="1" applyAlignment="1">
      <alignment horizontal="center" vertical="center"/>
    </xf>
    <xf fontId="7" fillId="0" borderId="7" numFmtId="4" xfId="5" applyNumberFormat="1" applyFont="1" applyBorder="1" applyAlignment="1">
      <alignment horizontal="center" vertical="center"/>
    </xf>
    <xf fontId="8" fillId="5" borderId="0" numFmtId="4" xfId="5" applyNumberFormat="1" applyFont="1" applyFill="1" applyAlignment="1">
      <alignment horizontal="left" vertical="center" wrapText="1"/>
    </xf>
    <xf fontId="8" fillId="5" borderId="8" numFmtId="4" xfId="5" applyNumberFormat="1" applyFont="1" applyFill="1" applyBorder="1" applyAlignment="1">
      <alignment horizontal="center" vertical="center" wrapText="1"/>
    </xf>
    <xf fontId="8" fillId="5" borderId="9" numFmtId="4" xfId="5" applyNumberFormat="1" applyFont="1" applyFill="1" applyBorder="1" applyAlignment="1">
      <alignment horizontal="center" vertical="center" wrapText="1"/>
    </xf>
    <xf fontId="8" fillId="5" borderId="8" numFmtId="4" xfId="5" applyNumberFormat="1" applyFont="1" applyFill="1" applyBorder="1" applyAlignment="1">
      <alignment horizontal="left" vertical="center" wrapText="1"/>
    </xf>
    <xf fontId="4" fillId="6" borderId="8" numFmtId="3" xfId="5" applyNumberFormat="1" applyFont="1" applyFill="1" applyBorder="1" applyAlignment="1" applyProtection="1">
      <alignment horizontal="center" vertical="center" wrapText="1"/>
      <protection locked="0"/>
    </xf>
    <xf fontId="8" fillId="7" borderId="8" numFmtId="3" xfId="5" applyNumberFormat="1" applyFont="1" applyFill="1" applyBorder="1" applyAlignment="1">
      <alignment horizontal="center" vertical="center" wrapText="1"/>
    </xf>
    <xf fontId="4" fillId="5" borderId="5" numFmtId="4" xfId="5" applyNumberFormat="1" applyFont="1" applyFill="1" applyBorder="1" applyAlignment="1">
      <alignment horizontal="center" vertical="center"/>
    </xf>
    <xf fontId="7" fillId="5" borderId="0" numFmtId="4" xfId="5" applyNumberFormat="1" applyFont="1" applyFill="1" applyAlignment="1">
      <alignment horizontal="center" vertical="center"/>
    </xf>
    <xf fontId="7" fillId="5" borderId="10" numFmtId="4" xfId="5" applyNumberFormat="1" applyFont="1" applyFill="1" applyBorder="1" applyAlignment="1">
      <alignment horizontal="center" vertical="center"/>
    </xf>
    <xf fontId="6" fillId="8" borderId="9" numFmtId="4" xfId="5" applyNumberFormat="1" applyFont="1" applyFill="1" applyBorder="1" applyAlignment="1">
      <alignment horizontal="center" vertical="center" wrapText="1"/>
    </xf>
    <xf fontId="6" fillId="8" borderId="6" numFmtId="4" xfId="5" applyNumberFormat="1" applyFont="1" applyFill="1" applyBorder="1" applyAlignment="1">
      <alignment horizontal="center" vertical="center" wrapText="1"/>
    </xf>
    <xf fontId="6" fillId="8" borderId="11" numFmtId="4" xfId="5" applyNumberFormat="1" applyFont="1" applyFill="1" applyBorder="1" applyAlignment="1">
      <alignment horizontal="center" vertical="center" wrapText="1"/>
    </xf>
    <xf fontId="9" fillId="5" borderId="8" numFmtId="0" xfId="5" applyFont="1" applyFill="1" applyBorder="1" applyAlignment="1">
      <alignment horizontal="left" vertical="center" wrapText="1"/>
    </xf>
    <xf fontId="4" fillId="6" borderId="8" numFmtId="165" xfId="5" applyNumberFormat="1" applyFont="1" applyFill="1" applyBorder="1" applyAlignment="1" applyProtection="1">
      <alignment horizontal="center" vertical="center" wrapText="1"/>
      <protection locked="0"/>
    </xf>
    <xf fontId="8" fillId="7" borderId="8" numFmtId="165" xfId="5" applyNumberFormat="1" applyFont="1" applyFill="1" applyBorder="1" applyAlignment="1">
      <alignment horizontal="center" vertical="center" wrapText="1"/>
    </xf>
    <xf fontId="10" fillId="5" borderId="8" numFmtId="0" xfId="5" applyFont="1" applyFill="1" applyBorder="1" applyAlignment="1">
      <alignment horizontal="left" vertical="center" wrapText="1"/>
    </xf>
    <xf fontId="11" fillId="9" borderId="8" numFmtId="165" xfId="5" applyNumberFormat="1" applyFont="1" applyFill="1" applyBorder="1" applyAlignment="1">
      <alignment horizontal="left" vertical="center" wrapText="1"/>
    </xf>
    <xf fontId="8" fillId="9" borderId="8" numFmtId="165" xfId="5" applyNumberFormat="1" applyFont="1" applyFill="1" applyBorder="1" applyAlignment="1">
      <alignment horizontal="center" vertical="center" wrapText="1"/>
    </xf>
    <xf fontId="6" fillId="10" borderId="9" numFmtId="4" xfId="5" applyNumberFormat="1" applyFont="1" applyFill="1" applyBorder="1" applyAlignment="1">
      <alignment horizontal="center" vertical="center" wrapText="1"/>
    </xf>
    <xf fontId="6" fillId="10" borderId="6" numFmtId="4" xfId="5" applyNumberFormat="1" applyFont="1" applyFill="1" applyBorder="1" applyAlignment="1">
      <alignment horizontal="center" vertical="center" wrapText="1"/>
    </xf>
    <xf fontId="6" fillId="10" borderId="11" numFmtId="4" xfId="5" applyNumberFormat="1" applyFont="1" applyFill="1" applyBorder="1" applyAlignment="1">
      <alignment vertical="center" wrapText="1"/>
    </xf>
    <xf fontId="12" fillId="2" borderId="0" numFmtId="0" xfId="5" applyFont="1" applyFill="1"/>
    <xf fontId="6" fillId="11" borderId="9" numFmtId="4" xfId="5" applyNumberFormat="1" applyFont="1" applyFill="1" applyBorder="1" applyAlignment="1">
      <alignment horizontal="center" vertical="center"/>
    </xf>
    <xf fontId="6" fillId="11" borderId="6" numFmtId="4" xfId="5" applyNumberFormat="1" applyFont="1" applyFill="1" applyBorder="1" applyAlignment="1">
      <alignment horizontal="center" vertical="center"/>
    </xf>
    <xf fontId="6" fillId="11" borderId="11" numFmtId="4" xfId="5" applyNumberFormat="1" applyFont="1" applyFill="1" applyBorder="1" applyAlignment="1">
      <alignment vertical="center"/>
    </xf>
    <xf fontId="3" fillId="2" borderId="5" numFmtId="0" xfId="0" applyFont="1" applyFill="1" applyBorder="1"/>
    <xf fontId="3" fillId="2" borderId="10" numFmtId="0" xfId="0" applyFont="1" applyFill="1" applyBorder="1"/>
    <xf fontId="8" fillId="12" borderId="8" numFmtId="165" xfId="5" applyNumberFormat="1" applyFont="1" applyFill="1" applyBorder="1" applyAlignment="1">
      <alignment horizontal="center" vertical="center" wrapText="1"/>
    </xf>
    <xf fontId="9" fillId="7" borderId="8" numFmtId="0" xfId="5" applyFont="1" applyFill="1" applyBorder="1" applyAlignment="1">
      <alignment horizontal="left" vertical="center" wrapText="1"/>
    </xf>
    <xf fontId="7" fillId="12" borderId="8" numFmtId="3" xfId="5" applyNumberFormat="1" applyFont="1" applyFill="1" applyBorder="1" applyAlignment="1">
      <alignment horizontal="center" vertical="center" wrapText="1"/>
    </xf>
    <xf fontId="2" fillId="2" borderId="0" numFmtId="0" xfId="8" applyFont="1" applyFill="1"/>
    <xf fontId="13" fillId="2" borderId="0" numFmtId="0" xfId="8" applyFont="1" applyFill="1"/>
    <xf fontId="6" fillId="3" borderId="12" numFmtId="4" xfId="6" applyNumberFormat="1" applyFont="1" applyFill="1" applyBorder="1" applyAlignment="1">
      <alignment horizontal="center" vertical="center" wrapText="1"/>
    </xf>
    <xf fontId="6" fillId="3" borderId="13" numFmtId="4" xfId="6" applyNumberFormat="1" applyFont="1" applyFill="1" applyBorder="1" applyAlignment="1">
      <alignment horizontal="center" vertical="center" wrapText="1"/>
    </xf>
    <xf fontId="6" fillId="3" borderId="14" numFmtId="4" xfId="6" applyNumberFormat="1" applyFont="1" applyFill="1" applyBorder="1" applyAlignment="1">
      <alignment horizontal="center" vertical="center" wrapText="1"/>
    </xf>
    <xf fontId="14" fillId="4" borderId="15" numFmtId="4" xfId="5" applyNumberFormat="1" applyFont="1" applyFill="1" applyBorder="1" applyAlignment="1">
      <alignment horizontal="center" vertical="center" wrapText="1"/>
    </xf>
    <xf fontId="14" fillId="4" borderId="0" numFmtId="4" xfId="5" applyNumberFormat="1" applyFont="1" applyFill="1" applyAlignment="1">
      <alignment horizontal="center" vertical="center" wrapText="1"/>
    </xf>
    <xf fontId="14" fillId="4" borderId="16" numFmtId="4" xfId="5" applyNumberFormat="1" applyFont="1" applyFill="1" applyBorder="1" applyAlignment="1">
      <alignment horizontal="center" vertical="center" wrapText="1"/>
    </xf>
    <xf fontId="15" fillId="2" borderId="17" numFmtId="0" xfId="8" applyFont="1" applyFill="1" applyBorder="1" applyAlignment="1">
      <alignment horizontal="left" vertical="center" wrapText="1"/>
    </xf>
    <xf fontId="16" fillId="13" borderId="8" numFmtId="3" xfId="8" applyNumberFormat="1" applyFont="1" applyFill="1" applyBorder="1" applyAlignment="1">
      <alignment horizontal="center" vertical="center"/>
    </xf>
    <xf fontId="16" fillId="2" borderId="0" numFmtId="3" xfId="8" applyNumberFormat="1" applyFont="1" applyFill="1" applyAlignment="1">
      <alignment horizontal="center" vertical="center"/>
    </xf>
    <xf fontId="17" fillId="2" borderId="0" numFmtId="3" xfId="8" applyNumberFormat="1" applyFont="1" applyFill="1" applyAlignment="1">
      <alignment horizontal="center" vertical="center"/>
    </xf>
    <xf fontId="18" fillId="2" borderId="0" numFmtId="0" xfId="8" applyFont="1" applyFill="1"/>
    <xf fontId="18" fillId="2" borderId="16" numFmtId="0" xfId="8" applyFont="1" applyFill="1" applyBorder="1"/>
    <xf fontId="19" fillId="13" borderId="8" numFmtId="9" xfId="10" applyNumberFormat="1" applyFont="1" applyFill="1" applyBorder="1" applyAlignment="1">
      <alignment horizontal="center" vertical="center"/>
    </xf>
    <xf fontId="20" fillId="2" borderId="15" numFmtId="0" xfId="8" applyFont="1" applyFill="1" applyBorder="1" applyAlignment="1">
      <alignment horizontal="left" vertical="center" wrapText="1"/>
    </xf>
    <xf fontId="21" fillId="14" borderId="17" numFmtId="0" xfId="8" applyFont="1" applyFill="1" applyBorder="1" applyAlignment="1">
      <alignment horizontal="left" vertical="center" wrapText="1"/>
    </xf>
    <xf fontId="21" fillId="13" borderId="9" numFmtId="166" xfId="8" applyNumberFormat="1" applyFont="1" applyFill="1" applyBorder="1" applyAlignment="1">
      <alignment horizontal="center" vertical="center"/>
    </xf>
    <xf fontId="21" fillId="13" borderId="11" numFmtId="1" xfId="8" applyNumberFormat="1" applyFont="1" applyFill="1" applyBorder="1" applyAlignment="1">
      <alignment horizontal="center" vertical="center"/>
    </xf>
    <xf fontId="16" fillId="2" borderId="0" numFmtId="1" xfId="8" applyNumberFormat="1" applyFont="1" applyFill="1" applyAlignment="1">
      <alignment horizontal="center" vertical="center"/>
    </xf>
    <xf fontId="21" fillId="2" borderId="0" numFmtId="166" xfId="8" applyNumberFormat="1" applyFont="1" applyFill="1" applyAlignment="1">
      <alignment horizontal="center" vertical="center"/>
    </xf>
    <xf fontId="21" fillId="2" borderId="0" numFmtId="0" xfId="8" applyFont="1" applyFill="1" applyAlignment="1">
      <alignment horizontal="center" vertical="center"/>
    </xf>
    <xf fontId="21" fillId="14" borderId="15" numFmtId="0" xfId="8" applyFont="1" applyFill="1" applyBorder="1" applyAlignment="1">
      <alignment horizontal="left" vertical="center" wrapText="1"/>
    </xf>
    <xf fontId="21" fillId="14" borderId="0" numFmtId="0" xfId="8" applyFont="1" applyFill="1" applyAlignment="1">
      <alignment horizontal="left" vertical="center" wrapText="1"/>
    </xf>
    <xf fontId="21" fillId="2" borderId="0" numFmtId="0" xfId="8" applyFont="1" applyFill="1" applyAlignment="1">
      <alignment horizontal="left" vertical="center" wrapText="1"/>
    </xf>
    <xf fontId="6" fillId="15" borderId="15" numFmtId="0" xfId="8" applyFont="1" applyFill="1" applyBorder="1" applyAlignment="1">
      <alignment horizontal="center" vertical="center"/>
    </xf>
    <xf fontId="6" fillId="15" borderId="0" numFmtId="0" xfId="8" applyFont="1" applyFill="1" applyAlignment="1">
      <alignment horizontal="center" vertical="center"/>
    </xf>
    <xf fontId="6" fillId="15" borderId="16" numFmtId="0" xfId="8" applyFont="1" applyFill="1" applyBorder="1" applyAlignment="1">
      <alignment horizontal="center" vertical="center"/>
    </xf>
    <xf fontId="18" fillId="2" borderId="15" numFmtId="0" xfId="8" applyFont="1" applyFill="1" applyBorder="1"/>
    <xf fontId="22" fillId="16" borderId="17" numFmtId="0" xfId="8" applyFont="1" applyFill="1" applyBorder="1" applyAlignment="1">
      <alignment horizontal="left" vertical="center" wrapText="1"/>
    </xf>
    <xf fontId="21" fillId="13" borderId="8" numFmtId="166" xfId="8" applyNumberFormat="1" applyFont="1" applyFill="1" applyBorder="1" applyAlignment="1">
      <alignment horizontal="center" vertical="center"/>
    </xf>
    <xf fontId="23" fillId="13" borderId="11" numFmtId="0" xfId="8" applyFont="1" applyFill="1" applyBorder="1" applyAlignment="1">
      <alignment horizontal="center" vertical="center"/>
    </xf>
    <xf fontId="24" fillId="2" borderId="0" numFmtId="9" xfId="10" applyNumberFormat="1" applyFont="1" applyFill="1" applyAlignment="1">
      <alignment horizontal="center" vertical="center"/>
    </xf>
    <xf fontId="21" fillId="2" borderId="0" numFmtId="2" xfId="8" applyNumberFormat="1" applyFont="1" applyFill="1" applyAlignment="1">
      <alignment horizontal="center" vertical="center"/>
    </xf>
    <xf fontId="22" fillId="17" borderId="17" numFmtId="0" xfId="8" applyFont="1" applyFill="1" applyBorder="1" applyAlignment="1">
      <alignment horizontal="left" vertical="center" wrapText="1"/>
    </xf>
    <xf fontId="22" fillId="18" borderId="17" numFmtId="0" xfId="8" applyFont="1" applyFill="1" applyBorder="1" applyAlignment="1">
      <alignment horizontal="left" vertical="center" wrapText="1"/>
    </xf>
    <xf fontId="18" fillId="2" borderId="0" numFmtId="0" xfId="8" applyFont="1" applyFill="1" applyAlignment="1">
      <alignment vertical="center"/>
    </xf>
    <xf fontId="25" fillId="2" borderId="15" numFmtId="0" xfId="8" applyFont="1" applyFill="1" applyBorder="1" applyAlignment="1">
      <alignment horizontal="left" vertical="center" wrapText="1"/>
    </xf>
    <xf fontId="0" fillId="2" borderId="0" numFmtId="3" xfId="8" applyNumberFormat="1" applyFill="1" applyAlignment="1">
      <alignment horizontal="center" vertical="center"/>
    </xf>
    <xf fontId="26" fillId="2" borderId="0" numFmtId="3" xfId="8" applyNumberFormat="1" applyFont="1" applyFill="1" applyAlignment="1">
      <alignment horizontal="center" vertical="center"/>
    </xf>
    <xf fontId="2" fillId="2" borderId="0" numFmtId="0" xfId="8" applyFont="1" applyFill="1" applyAlignment="1">
      <alignment vertical="center"/>
    </xf>
    <xf fontId="2" fillId="2" borderId="16" numFmtId="0" xfId="8" applyFont="1" applyFill="1" applyBorder="1"/>
    <xf fontId="22" fillId="15" borderId="17" numFmtId="0" xfId="8" applyFont="1" applyFill="1" applyBorder="1" applyAlignment="1">
      <alignment horizontal="left" vertical="center"/>
    </xf>
    <xf fontId="15" fillId="13" borderId="9" numFmtId="166" xfId="8" applyNumberFormat="1" applyFont="1" applyFill="1" applyBorder="1" applyAlignment="1">
      <alignment horizontal="center" vertical="center"/>
    </xf>
    <xf fontId="21" fillId="13" borderId="8" numFmtId="1" xfId="8" applyNumberFormat="1" applyFont="1" applyFill="1" applyBorder="1" applyAlignment="1">
      <alignment horizontal="center" vertical="center"/>
    </xf>
    <xf fontId="17" fillId="2" borderId="0" numFmtId="1" xfId="8" applyNumberFormat="1" applyFont="1" applyFill="1" applyAlignment="1">
      <alignment horizontal="center" vertical="center"/>
    </xf>
    <xf fontId="21" fillId="13" borderId="9" numFmtId="1" xfId="8" applyNumberFormat="1" applyFont="1" applyFill="1" applyBorder="1" applyAlignment="1">
      <alignment horizontal="center" vertical="center"/>
    </xf>
    <xf fontId="15" fillId="13" borderId="11" numFmtId="0" xfId="8" applyFont="1" applyFill="1" applyBorder="1" applyAlignment="1">
      <alignment horizontal="center" vertical="center"/>
    </xf>
    <xf fontId="27" fillId="13" borderId="17" numFmtId="0" xfId="8" applyFont="1" applyFill="1" applyBorder="1" applyAlignment="1">
      <alignment horizontal="left" vertical="center" wrapText="1"/>
    </xf>
    <xf fontId="14" fillId="13" borderId="9" numFmtId="166" xfId="8" applyNumberFormat="1" applyFont="1" applyFill="1" applyBorder="1" applyAlignment="1" applyProtection="1">
      <alignment horizontal="center" vertical="center"/>
      <protection locked="0"/>
    </xf>
    <xf fontId="14" fillId="13" borderId="8" numFmtId="1" xfId="8" applyNumberFormat="1" applyFont="1" applyFill="1" applyBorder="1" applyAlignment="1">
      <alignment horizontal="center" vertical="center"/>
    </xf>
    <xf fontId="14" fillId="13" borderId="9" numFmtId="1" xfId="8" applyNumberFormat="1" applyFont="1" applyFill="1" applyBorder="1" applyAlignment="1">
      <alignment horizontal="center" vertical="center"/>
    </xf>
    <xf fontId="14" fillId="13" borderId="11" numFmtId="0" xfId="8" applyFont="1" applyFill="1" applyBorder="1" applyAlignment="1">
      <alignment horizontal="center" vertical="center"/>
    </xf>
    <xf fontId="28" fillId="2" borderId="15" numFmtId="0" xfId="8" applyFont="1" applyFill="1" applyBorder="1" applyAlignment="1">
      <alignment horizontal="left" vertical="center" wrapText="1"/>
    </xf>
    <xf fontId="28" fillId="2" borderId="0" numFmtId="0" xfId="8" applyFont="1" applyFill="1" applyAlignment="1">
      <alignment horizontal="left" vertical="center" wrapText="1"/>
    </xf>
    <xf fontId="14" fillId="2" borderId="0" numFmtId="0" xfId="8" applyFont="1" applyFill="1"/>
    <xf fontId="6" fillId="3" borderId="15" numFmtId="4" xfId="6" applyNumberFormat="1" applyFont="1" applyFill="1" applyBorder="1" applyAlignment="1">
      <alignment horizontal="left" vertical="center" wrapText="1"/>
    </xf>
    <xf fontId="6" fillId="3" borderId="0" numFmtId="4" xfId="6" applyNumberFormat="1" applyFont="1" applyFill="1" applyAlignment="1">
      <alignment horizontal="left" vertical="center" wrapText="1"/>
    </xf>
    <xf fontId="6" fillId="3" borderId="16" numFmtId="4" xfId="6" applyNumberFormat="1" applyFont="1" applyFill="1" applyBorder="1" applyAlignment="1">
      <alignment horizontal="left" vertical="center" wrapText="1"/>
    </xf>
    <xf fontId="29" fillId="4" borderId="15" numFmtId="4" xfId="1" applyNumberFormat="1" applyFont="1" applyFill="1" applyBorder="1" applyAlignment="1">
      <alignment horizontal="center" vertical="center" wrapText="1"/>
    </xf>
    <xf fontId="29" fillId="4" borderId="0" numFmtId="4" xfId="1" applyNumberFormat="1" applyFont="1" applyFill="1" applyAlignment="1">
      <alignment horizontal="center" vertical="center" wrapText="1"/>
    </xf>
    <xf fontId="21" fillId="0" borderId="17" numFmtId="0" xfId="0" applyFont="1" applyBorder="1" applyAlignment="1">
      <alignment wrapText="1"/>
    </xf>
    <xf fontId="15" fillId="13" borderId="8" numFmtId="3" xfId="0" applyNumberFormat="1" applyFont="1" applyFill="1" applyBorder="1" applyAlignment="1">
      <alignment horizontal="center" vertical="center"/>
    </xf>
    <xf fontId="16" fillId="0" borderId="15" numFmtId="0" xfId="0" applyFont="1" applyBorder="1" applyAlignment="1">
      <alignment wrapText="1"/>
    </xf>
    <xf fontId="16" fillId="0" borderId="0" numFmtId="0" xfId="0" applyFont="1" applyAlignment="1">
      <alignment horizontal="center" vertical="center"/>
    </xf>
    <xf fontId="21" fillId="13" borderId="8" numFmtId="165" xfId="0" applyNumberFormat="1" applyFont="1" applyFill="1" applyBorder="1" applyAlignment="1">
      <alignment horizontal="center" vertical="center"/>
    </xf>
    <xf fontId="21" fillId="13" borderId="8" numFmtId="166" xfId="0" applyNumberFormat="1" applyFont="1" applyFill="1" applyBorder="1" applyAlignment="1">
      <alignment horizontal="center" vertical="center"/>
    </xf>
    <xf fontId="30" fillId="0" borderId="17" numFmtId="0" xfId="0" applyFont="1" applyBorder="1" applyAlignment="1">
      <alignment vertical="center" wrapText="1"/>
    </xf>
    <xf fontId="30" fillId="13" borderId="8" numFmtId="166" xfId="0" applyNumberFormat="1" applyFont="1" applyFill="1" applyBorder="1" applyAlignment="1">
      <alignment horizontal="center" vertical="center" wrapText="1"/>
    </xf>
    <xf fontId="31" fillId="5" borderId="17" numFmtId="0" xfId="5" applyFont="1" applyFill="1" applyBorder="1" applyAlignment="1">
      <alignment horizontal="left" vertical="center" wrapText="1"/>
    </xf>
    <xf fontId="16" fillId="13" borderId="8" numFmtId="166" xfId="0" applyNumberFormat="1" applyFont="1" applyFill="1" applyBorder="1" applyAlignment="1">
      <alignment horizontal="center" vertical="center"/>
    </xf>
    <xf fontId="21" fillId="13" borderId="8" numFmtId="0" xfId="0" applyFont="1" applyFill="1" applyBorder="1" applyAlignment="1">
      <alignment horizontal="center" vertical="center"/>
    </xf>
    <xf fontId="16" fillId="13" borderId="8" numFmtId="0" xfId="0" applyFont="1" applyFill="1" applyBorder="1" applyAlignment="1">
      <alignment horizontal="center" vertical="center"/>
    </xf>
    <xf fontId="6" fillId="19" borderId="15" numFmtId="0" xfId="8" applyFont="1" applyFill="1" applyBorder="1" applyAlignment="1">
      <alignment horizontal="center" vertical="center"/>
    </xf>
    <xf fontId="6" fillId="19" borderId="0" numFmtId="0" xfId="8" applyFont="1" applyFill="1" applyAlignment="1">
      <alignment horizontal="center" vertical="center"/>
    </xf>
    <xf fontId="6" fillId="19" borderId="16" numFmtId="0" xfId="8" applyFont="1" applyFill="1" applyBorder="1" applyAlignment="1">
      <alignment horizontal="center" vertical="center"/>
    </xf>
    <xf fontId="32" fillId="2" borderId="15" numFmtId="0" xfId="8" applyFont="1" applyFill="1" applyBorder="1" applyAlignment="1">
      <alignment horizontal="left" vertical="center"/>
    </xf>
    <xf fontId="33" fillId="2" borderId="15" numFmtId="0" xfId="8" applyFont="1" applyFill="1" applyBorder="1" applyAlignment="1">
      <alignment horizontal="left" vertical="center"/>
    </xf>
    <xf fontId="21" fillId="20" borderId="8" numFmtId="2" xfId="8" applyNumberFormat="1" applyFont="1" applyFill="1" applyBorder="1" applyAlignment="1">
      <alignment horizontal="center" vertical="center"/>
    </xf>
    <xf fontId="16" fillId="2" borderId="0" numFmtId="2" xfId="8" applyNumberFormat="1" applyFont="1" applyFill="1" applyAlignment="1">
      <alignment horizontal="center" vertical="center"/>
    </xf>
    <xf fontId="15" fillId="2" borderId="17" numFmtId="0" xfId="8" applyFont="1" applyFill="1" applyBorder="1" applyAlignment="1">
      <alignment vertical="center" wrapText="1"/>
    </xf>
    <xf fontId="16" fillId="20" borderId="8" numFmtId="1" xfId="8" applyNumberFormat="1" applyFont="1" applyFill="1" applyBorder="1" applyAlignment="1" applyProtection="1">
      <alignment horizontal="right" vertical="center"/>
      <protection locked="0"/>
    </xf>
    <xf fontId="16" fillId="2" borderId="0" numFmtId="2" xfId="8" applyNumberFormat="1" applyFont="1" applyFill="1" applyAlignment="1">
      <alignment horizontal="right" vertical="center"/>
    </xf>
    <xf fontId="16" fillId="20" borderId="8" numFmtId="164" xfId="3" applyNumberFormat="1" applyFont="1" applyFill="1" applyBorder="1" applyAlignment="1" applyProtection="1">
      <alignment horizontal="right" vertical="center"/>
      <protection locked="0"/>
    </xf>
    <xf fontId="16" fillId="2" borderId="0" numFmtId="167" xfId="3" applyNumberFormat="1" applyFont="1" applyFill="1" applyAlignment="1">
      <alignment horizontal="right" vertical="center"/>
    </xf>
    <xf fontId="23" fillId="2" borderId="17" numFmtId="0" xfId="8" applyFont="1" applyFill="1" applyBorder="1" applyAlignment="1">
      <alignment vertical="center" wrapText="1"/>
    </xf>
    <xf fontId="21" fillId="13" borderId="8" numFmtId="3" xfId="8" applyNumberFormat="1" applyFont="1" applyFill="1" applyBorder="1" applyAlignment="1">
      <alignment horizontal="right" vertical="center"/>
    </xf>
    <xf fontId="18" fillId="2" borderId="0" numFmtId="3" xfId="8" applyNumberFormat="1" applyFont="1" applyFill="1"/>
    <xf fontId="34" fillId="2" borderId="18" numFmtId="0" xfId="8" applyFont="1" applyFill="1" applyBorder="1" applyAlignment="1">
      <alignment vertical="center" wrapText="1"/>
    </xf>
    <xf fontId="2" fillId="2" borderId="19" numFmtId="0" xfId="8" applyFont="1" applyFill="1" applyBorder="1" applyAlignment="1">
      <alignment horizontal="right"/>
    </xf>
    <xf fontId="13" fillId="2" borderId="19" numFmtId="0" xfId="8" applyFont="1" applyFill="1" applyBorder="1" applyAlignment="1">
      <alignment horizontal="right"/>
    </xf>
    <xf fontId="35" fillId="2" borderId="19" numFmtId="0" xfId="8" applyFont="1" applyFill="1" applyBorder="1" applyAlignment="1">
      <alignment horizontal="center" vertical="center" wrapText="1"/>
    </xf>
    <xf fontId="2" fillId="2" borderId="20" numFmtId="0" xfId="8" applyFont="1" applyFill="1" applyBorder="1"/>
  </cellXfs>
  <cellStyles count="12">
    <cellStyle name="Lien hypertexte" xfId="1" builtinId="8"/>
    <cellStyle name="Lien hypertexte 2" xfId="2"/>
    <cellStyle name="Monétaire" xfId="3" builtinId="4"/>
    <cellStyle name="Monétaire 2" xfId="4"/>
    <cellStyle name="Normal" xfId="0" builtinId="0"/>
    <cellStyle name="Normal 2" xfId="5"/>
    <cellStyle name="Normal 2 2" xfId="6"/>
    <cellStyle name="Normal 2 2 2" xfId="7"/>
    <cellStyle name="Normal 3" xfId="8"/>
    <cellStyle name="Normal 4" xfId="9"/>
    <cellStyle name="Pourcentage" xfId="10" builtinId="5"/>
    <cellStyle name="Pourcentage 2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 Id="rId1" Type="http://schemas.openxmlformats.org/officeDocument/2006/relationships/customXml" Target="../customXml/item1.xml"/><Relationship  Id="rId2" Type="http://schemas.openxmlformats.org/officeDocument/2006/relationships/customXml" Target="../customXml/item2.xml"/><Relationship  Id="rId3" Type="http://schemas.openxmlformats.org/officeDocument/2006/relationships/customXml" Target="../customXml/item3.xml"/><Relationship  Id="rId4" Type="http://schemas.openxmlformats.org/officeDocument/2006/relationships/worksheet" Target="worksheets/sheet1.xml"/><Relationship  Id="rId5" Type="http://schemas.openxmlformats.org/officeDocument/2006/relationships/worksheet" Target="worksheets/sheet2.xml"/><Relationship  Id="rId6" Type="http://schemas.openxmlformats.org/officeDocument/2006/relationships/theme" Target="theme/theme1.xml"/><Relationship  Id="rId7" Type="http://schemas.openxmlformats.org/officeDocument/2006/relationships/sharedStrings" Target="sharedStrings.xml"/><Relationship  Id="rId8" Type="http://schemas.openxmlformats.org/officeDocument/2006/relationships/styles" Target="styles.xml"/></Relationships>
</file>

<file path=xl/charts/_rels/chart1.xml.rels><?xml version="1.0" encoding="UTF-8" standalone="yes"?><Relationships xmlns="http://schemas.openxmlformats.org/package/2006/relationships"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mc="http://schemas.openxmlformats.org/markup-compatibility/2006" xmlns:c15="http://schemas.microsoft.com/office/drawing/2012/chart" xmlns:c14="http://schemas.microsoft.com/office/drawing/2007/8/2/chart" xmlns:c16r2="http://schemas.microsoft.com/office/drawing/2015/06/chart">
  <c:date1904 val="0"/>
  <c:lang val="fr-FR"/>
  <c:roundedCorners val="0"/>
  <mc:AlternateContent>
    <mc:Choice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0" i="0" u="none" strike="noStrike" spc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1050"/>
              <a:t>Sources du gaspillage alimentaire par étape (%)</a:t>
            </a:r>
            <a:endParaRPr/>
          </a:p>
        </c:rich>
      </c:tx>
      <c:layout>
        <c:manualLayout>
          <c:xMode val="edge"/>
          <c:yMode val="edge"/>
          <c:x val="0.162827"/>
          <c:y val="0.006273"/>
        </c:manualLayout>
      </c:layout>
      <c:overlay val="0"/>
      <c:spPr bwMode="auto">
        <a:prstGeom prst="rect">
          <a:avLst/>
        </a:prstGeom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334706"/>
          <c:y val="0.263837"/>
          <c:w val="0.456889"/>
          <c:h val="0.724343"/>
        </c:manualLayout>
      </c:layout>
      <c:pieChart>
        <c:varyColors val="1"/>
        <c:ser>
          <c:idx val="0"/>
          <c:order val="0"/>
          <c:explosion val="3"/>
          <c:dPt>
            <c:idx val="0"/>
            <c:bubble3D val="0"/>
            <c:spPr bwMode="auto">
              <a:prstGeom prst="rect">
                <a:avLst/>
              </a:prstGeom>
              <a:solidFill>
                <a:srgbClr val="F58F29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 bwMode="auto">
              <a:prstGeom prst="rect">
                <a:avLst/>
              </a:prstGeom>
              <a:solidFill>
                <a:srgbClr val="7030A0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 bwMode="auto">
              <a:prstGeom prst="rect">
                <a:avLst/>
              </a:prstGeom>
              <a:solidFill>
                <a:srgbClr val="00B050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Lbl>
              <c:idx val="1"/>
              <c:layout>
                <c:manualLayout>
                  <c:x val="-0.138700"/>
                  <c:y val="-0.107551"/>
                </c:manualLayout>
              </c:layout>
              <c:showBubbleSize val="0"/>
              <c:showCatName val="0"/>
              <c:showLegendKey val="0"/>
              <c:showPercent val="0"/>
              <c:showSerName val="0"/>
              <c:showVal val="1"/>
            </c:dLbl>
            <c:leaderLines>
              <c:spPr bwMode="auto">
                <a:prstGeom prst="rect">
                  <a:avLst/>
                </a:prstGeom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showBubbleSize val="0"/>
            <c:showCatName val="0"/>
            <c:showLeaderLines val="1"/>
            <c:showLegendKey val="0"/>
            <c:showPercent val="0"/>
            <c:showSerName val="0"/>
            <c:showVal val="1"/>
            <c:spPr bwMode="auto">
              <a:prstGeom prst="rect">
                <a:avLst/>
              </a:prstGeom>
              <a:solidFill>
                <a:schemeClr val="tx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</c:dLbls>
          <c:cat>
            <c:strRef>
              <c:f>Synthèse!$A$11:$A$13</c:f>
              <c:strCache>
                <c:ptCount val="3"/>
                <c:pt idx="0">
                  <c:v>DÉCHETS ISSUS DE LA PRÉPARATION (g/couvert)</c:v>
                </c:pt>
                <c:pt idx="1">
                  <c:v>DÉCHETS ISSUS DES EXCÉDENTS NON SERVIS  (g/couvert)</c:v>
                </c:pt>
                <c:pt idx="2">
                  <c:v>RESTES PLATEAUX/ASSIETTES (g/couvert)</c:v>
                </c:pt>
              </c:strCache>
            </c:strRef>
          </c:cat>
          <c:val>
            <c:numRef>
              <c:f>Synthèse!$D$11:$D$13</c:f>
              <c:numCache>
                <c:formatCode>0%</c:formatCode>
                <c:ptCount val="3"/>
                <c:pt idx="0">
                  <c:v>0.2352941176470588</c:v>
                </c:pt>
                <c:pt idx="1">
                  <c:v>0.2941176470588235</c:v>
                </c:pt>
                <c:pt idx="2">
                  <c:v>0.4705882352941176</c:v>
                </c:pt>
              </c:numCache>
            </c:numRef>
          </c:val>
        </c:ser>
        <c:dLbls>
          <c:showBubbleSize val="0"/>
          <c:showCatName val="0"/>
          <c:showLeaderLines val="1"/>
          <c:showLegendKey val="0"/>
          <c:showPercent val="0"/>
          <c:showSerName val="0"/>
          <c:showVal val="0"/>
        </c:dLbls>
        <c:firstSliceAng val="0"/>
      </c:pieChart>
      <c:spPr bwMode="auto">
        <a:prstGeom prst="rect">
          <a:avLst/>
        </a:prstGeom>
        <a:noFill/>
        <a:ln>
          <a:noFill/>
        </a:ln>
        <a:effectLst/>
      </c:spPr>
    </c:plotArea>
    <c:plotVisOnly val="1"/>
    <c:dispBlanksAs val="gap"/>
    <c:showDLblsOverMax val="0"/>
  </c:chart>
  <c:spPr bwMode="auto">
    <a:xfrm>
      <a:off x="0" y="0"/>
      <a:ext cx="0" cy="0"/>
    </a:xfrm>
    <a:prstGeom prst="rect">
      <a:avLst/>
    </a:prstGeom>
    <a:noFill/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l="0.69999999999999996" r="0.69999999999999996" t="0.75" b="0.75" header="0.29999999999999999" footer="0.29999999999999999"/>
    <c:pageSetup/>
  </c:printSettings>
</c:chartSpace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chart" Target="../charts/chart1.xml" /><Relationship Id="rId2" Type="http://schemas.openxmlformats.org/officeDocument/2006/relationships/image" Target="../media/image3.png"/><Relationship Id="rId3" Type="http://schemas.openxmlformats.org/officeDocument/2006/relationships/image" Target="../media/image4.jpg"/></Relationships>
</file>

<file path=xl/drawings/_rels/vmlDrawing1.vml.rels><?xml version="1.0" encoding="UTF-8" standalone="yes"?>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twoCellAnchor editAs="oneCell">
    <xdr:from>
      <xdr:col>0</xdr:col>
      <xdr:colOff>68036</xdr:colOff>
      <xdr:row>0</xdr:row>
      <xdr:rowOff>54428</xdr:rowOff>
    </xdr:from>
    <xdr:to>
      <xdr:col>0</xdr:col>
      <xdr:colOff>3679161</xdr:colOff>
      <xdr:row>0</xdr:row>
      <xdr:rowOff>970189</xdr:rowOff>
    </xdr:to>
    <xdr:pic>
      <xdr:nvPicPr>
        <xdr:cNvPr id="5" name="Image 4"/>
        <xdr:cNvPicPr>
          <a:picLocks noChangeAspect="1"/>
        </xdr:cNvPicPr>
      </xdr:nvPicPr>
      <xdr:blipFill>
        <a:blip r:embed="rId1"/>
        <a:srcRect l="0" t="23455" r="0" b="25096"/>
        <a:stretch/>
      </xdr:blipFill>
      <xdr:spPr bwMode="auto">
        <a:xfrm>
          <a:off x="68036" y="54428"/>
          <a:ext cx="3603505" cy="927191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oneCellAnchor>
    <xdr:from>
      <xdr:col>6</xdr:col>
      <xdr:colOff>0</xdr:colOff>
      <xdr:row>50</xdr:row>
      <xdr:rowOff>149087</xdr:rowOff>
    </xdr:from>
    <xdr:ext cx="184731" cy="264560"/>
    <xdr:sp>
      <xdr:nvSpPr>
        <xdr:cNvPr id="2" name="ZoneTexte 1"/>
        <xdr:cNvSpPr txBox="1"/>
      </xdr:nvSpPr>
      <xdr:spPr bwMode="auto">
        <a:xfrm>
          <a:off x="9921240" y="14771867"/>
          <a:ext cx="184731" cy="26456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>
            <a:defRPr/>
          </a:pPr>
          <a:endParaRPr lang="fr-FR" sz="1100"/>
        </a:p>
      </xdr:txBody>
    </xdr:sp>
    <xdr:clientData/>
  </xdr:oneCellAnchor>
  <xdr:twoCellAnchor editAs="twoCell">
    <xdr:from>
      <xdr:col>3</xdr:col>
      <xdr:colOff>82826</xdr:colOff>
      <xdr:row>9</xdr:row>
      <xdr:rowOff>0</xdr:rowOff>
    </xdr:from>
    <xdr:to>
      <xdr:col>6</xdr:col>
      <xdr:colOff>553030</xdr:colOff>
      <xdr:row>14</xdr:row>
      <xdr:rowOff>66260</xdr:rowOff>
    </xdr:to>
    <xdr:graphicFrame>
      <xdr:nvGraphicFramePr>
        <xdr:cNvPr id="3" name="Graphique 2"/>
        <xdr:cNvGraphicFramePr>
          <a:graphicFrameLocks xmlns:a="http://schemas.openxmlformats.org/drawingml/2006/main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60628</xdr:colOff>
      <xdr:row>0</xdr:row>
      <xdr:rowOff>91358</xdr:rowOff>
    </xdr:from>
    <xdr:to>
      <xdr:col>0</xdr:col>
      <xdr:colOff>2533319</xdr:colOff>
      <xdr:row>0</xdr:row>
      <xdr:rowOff>722711</xdr:rowOff>
    </xdr:to>
    <xdr:pic>
      <xdr:nvPicPr>
        <xdr:cNvPr id="5" name="Image 4"/>
        <xdr:cNvPicPr>
          <a:picLocks noChangeAspect="1"/>
        </xdr:cNvPicPr>
      </xdr:nvPicPr>
      <xdr:blipFill>
        <a:blip r:embed="rId2"/>
        <a:srcRect l="0" t="23455" r="0" b="25096"/>
        <a:stretch/>
      </xdr:blipFill>
      <xdr:spPr bwMode="auto">
        <a:xfrm>
          <a:off x="60629" y="91358"/>
          <a:ext cx="2472690" cy="631353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1</xdr:col>
      <xdr:colOff>1563755</xdr:colOff>
      <xdr:row>20</xdr:row>
      <xdr:rowOff>68828</xdr:rowOff>
    </xdr:from>
    <xdr:to>
      <xdr:col>3</xdr:col>
      <xdr:colOff>218218</xdr:colOff>
      <xdr:row>20</xdr:row>
      <xdr:rowOff>513116</xdr:rowOff>
    </xdr:to>
    <xdr:pic>
      <xdr:nvPicPr>
        <xdr:cNvPr id="6" name="Image 5"/>
        <xdr:cNvPicPr>
          <a:picLocks noChangeAspect="1"/>
        </xdr:cNvPicPr>
      </xdr:nvPicPr>
      <xdr:blipFill>
        <a:blip r:embed="rId3"/>
        <a:stretch/>
      </xdr:blipFill>
      <xdr:spPr bwMode="auto">
        <a:xfrm>
          <a:off x="6897755" y="5617141"/>
          <a:ext cx="1511962" cy="444288"/>
        </a:xfrm>
        <a:prstGeom prst="rect">
          <a:avLst/>
        </a:prstGeom>
      </xdr:spPr>
    </xdr:pic>
    <xdr:clientData/>
  </xdr:twoCellAnchor>
</xdr:wsDr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Thème Office">
  <a:themeElements>
    <a:clrScheme name="Personnalisé 1">
      <a:dk1>
        <a:sysClr val="windowText" lastClr="000000"/>
      </a:dk1>
      <a:lt1>
        <a:sysClr val="window" lastClr="FFFFFF"/>
      </a:lt1>
      <a:dk2>
        <a:srgbClr val="0E2841"/>
      </a:dk2>
      <a:lt2>
        <a:srgbClr val="F5DBBB"/>
      </a:lt2>
      <a:accent1>
        <a:srgbClr val="B24444"/>
      </a:accent1>
      <a:accent2>
        <a:srgbClr val="296246"/>
      </a:accent2>
      <a:accent3>
        <a:srgbClr val="F5DBBB"/>
      </a:accent3>
      <a:accent4>
        <a:srgbClr val="356F54"/>
      </a:accent4>
      <a:accent5>
        <a:srgbClr val="CE4627"/>
      </a:accent5>
      <a:accent6>
        <a:srgbClr val="F3EAE3"/>
      </a:accent6>
      <a:hlink>
        <a:srgbClr val="156082"/>
      </a:hlink>
      <a:folHlink>
        <a:srgbClr val="96607D"/>
      </a:folHlink>
    </a:clrScheme>
    <a:fontScheme name="Office">
      <a:majorFont>
        <a:latin typeface="Aptos Display"/>
        <a:ea typeface="Arial"/>
        <a:cs typeface="Arial"/>
      </a:majorFont>
      <a:minorFont>
        <a:latin typeface="Aptos Narrow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 bwMode="auto"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1.xml"/><Relationship  Id="rId2" Type="http://schemas.openxmlformats.org/officeDocument/2006/relationships/vmlDrawing" Target="../drawings/vmlDrawing1.vml"/></Relationships>
</file>

<file path=xl/worksheets/_rels/sheet2.xml.rels><?xml version="1.0" encoding="UTF-8" standalone="yes"?><Relationships xmlns="http://schemas.openxmlformats.org/package/2006/relationships"><Relationship  Id="rId1" Type="http://schemas.openxmlformats.org/officeDocument/2006/relationships/hyperlink" Target="https://ma-cantine.agriculture.gouv.fr/s-identifier" TargetMode="External"/><Relationship  Id="rId2" Type="http://schemas.openxmlformats.org/officeDocument/2006/relationships/drawing" Target="../drawings/drawing2.xml"/><Relationship  Id="rId3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 codeName="Feuil3">
    <tabColor rgb="FFC00000"/>
    <outlinePr applyStyles="0" summaryBelow="1" summaryRight="1" showOutlineSymbols="1"/>
    <pageSetUpPr autoPageBreaks="1" fitToPage="0"/>
  </sheetPr>
  <sheetViews>
    <sheetView topLeftCell="A4" zoomScale="70" workbookViewId="0">
      <pane xSplit="1" topLeftCell="B1" activePane="topRight" state="frozen"/>
      <selection activeCell="G19" activeCellId="0" sqref="G19"/>
    </sheetView>
  </sheetViews>
  <sheetFormatPr baseColWidth="10" defaultColWidth="0.33203125" defaultRowHeight="20.399999999999999"/>
  <cols>
    <col customWidth="1" min="1" max="1" style="1" width="58"/>
    <col customWidth="1" min="2" max="6" style="1" width="46.6640625"/>
    <col customWidth="1" min="7" max="7" style="1" width="32.77734375"/>
    <col customWidth="1" min="8" max="8" style="1" width="3.5546875"/>
    <col min="9" max="18" style="1" width="0.33203125"/>
    <col customWidth="1" min="19" max="19" style="1" width="3.21875"/>
    <col min="20" max="38" style="1" width="0.33203125"/>
    <col customWidth="1" min="39" max="39" style="1" width="0.33203125"/>
    <col min="40" max="16384" style="1" width="0.33203125"/>
  </cols>
  <sheetData>
    <row r="1" s="2" customFormat="1" ht="82.200000000000003" customHeight="1">
      <c r="A1" s="3"/>
      <c r="B1" s="4" t="s">
        <v>0</v>
      </c>
      <c r="C1" s="5"/>
      <c r="D1" s="5"/>
      <c r="E1" s="5"/>
      <c r="F1" s="5"/>
      <c r="G1" s="6"/>
    </row>
    <row r="2" ht="21">
      <c r="A2" s="7"/>
      <c r="B2" s="8"/>
      <c r="C2" s="8"/>
      <c r="D2" s="8"/>
      <c r="E2" s="8"/>
      <c r="F2" s="8"/>
      <c r="G2" s="9"/>
    </row>
    <row r="3" ht="48" customHeight="1">
      <c r="A3" s="10"/>
      <c r="B3" s="11" t="s">
        <v>1</v>
      </c>
      <c r="C3" s="12" t="s">
        <v>2</v>
      </c>
      <c r="D3" s="12" t="s">
        <v>3</v>
      </c>
      <c r="E3" s="12" t="s">
        <v>4</v>
      </c>
      <c r="F3" s="12" t="s">
        <v>5</v>
      </c>
      <c r="G3" s="11" t="s">
        <v>6</v>
      </c>
    </row>
    <row r="4" ht="70.049999999999997" customHeight="1">
      <c r="A4" s="13" t="s">
        <v>7</v>
      </c>
      <c r="B4" s="14"/>
      <c r="C4" s="14"/>
      <c r="D4" s="14"/>
      <c r="E4" s="14"/>
      <c r="F4" s="14"/>
      <c r="G4" s="15">
        <f>SUM(A4:F4)</f>
        <v>0</v>
      </c>
    </row>
    <row r="5" ht="70.049999999999997" customHeight="1">
      <c r="A5" s="13" t="s">
        <v>8</v>
      </c>
      <c r="B5" s="14"/>
      <c r="C5" s="14"/>
      <c r="D5" s="14"/>
      <c r="E5" s="14"/>
      <c r="F5" s="14"/>
      <c r="G5" s="15">
        <f>SUM(A5:F5)</f>
        <v>0</v>
      </c>
    </row>
    <row r="6" ht="70.049999999999997" customHeight="1">
      <c r="A6" s="13" t="s">
        <v>9</v>
      </c>
      <c r="B6" s="14"/>
      <c r="C6" s="14"/>
      <c r="D6" s="14"/>
      <c r="E6" s="14"/>
      <c r="F6" s="14"/>
      <c r="G6" s="15">
        <f>SUM(A6:F6)</f>
        <v>0</v>
      </c>
    </row>
    <row r="7" ht="190.19999999999999" customHeight="1">
      <c r="A7" s="13" t="s">
        <v>10</v>
      </c>
      <c r="B7" s="14"/>
      <c r="C7" s="14"/>
      <c r="D7" s="14"/>
      <c r="E7" s="14"/>
      <c r="F7" s="14"/>
      <c r="G7" s="15"/>
    </row>
    <row r="8" ht="16.199999999999999" customHeight="1">
      <c r="A8" s="16"/>
      <c r="B8" s="17"/>
      <c r="C8" s="17"/>
      <c r="D8" s="17"/>
      <c r="E8" s="17"/>
      <c r="F8" s="17"/>
      <c r="G8" s="18"/>
    </row>
    <row r="9" ht="16.199999999999999" customHeight="1">
      <c r="A9" s="16"/>
      <c r="B9" s="17"/>
      <c r="C9" s="17"/>
      <c r="D9" s="17"/>
      <c r="E9" s="17"/>
      <c r="F9" s="17"/>
      <c r="G9" s="18"/>
    </row>
    <row r="10" ht="60" customHeight="1">
      <c r="A10" s="19" t="s">
        <v>11</v>
      </c>
      <c r="B10" s="20"/>
      <c r="C10" s="20"/>
      <c r="D10" s="20"/>
      <c r="E10" s="20"/>
      <c r="F10" s="20"/>
      <c r="G10" s="21" t="s">
        <v>12</v>
      </c>
    </row>
    <row r="11" ht="70.049999999999997" customHeight="1">
      <c r="A11" s="22" t="s">
        <v>13</v>
      </c>
      <c r="B11" s="23"/>
      <c r="C11" s="23"/>
      <c r="D11" s="23"/>
      <c r="E11" s="23"/>
      <c r="F11" s="23"/>
      <c r="G11" s="24">
        <f t="shared" ref="G11:G12" si="0">SUM(B11:F11)</f>
        <v>0</v>
      </c>
    </row>
    <row r="12" ht="70.049999999999997" customHeight="1">
      <c r="A12" s="25" t="s">
        <v>14</v>
      </c>
      <c r="B12" s="23"/>
      <c r="C12" s="23"/>
      <c r="D12" s="23"/>
      <c r="E12" s="23"/>
      <c r="F12" s="23"/>
      <c r="G12" s="24">
        <f t="shared" si="0"/>
        <v>0</v>
      </c>
    </row>
    <row r="13" ht="70.049999999999997" customHeight="1">
      <c r="A13" s="26" t="s">
        <v>15</v>
      </c>
      <c r="B13" s="27">
        <f>SUM(B11:B12)</f>
        <v>0</v>
      </c>
      <c r="C13" s="27">
        <f t="shared" ref="C13:F21" si="1">SUM(C11:C12)</f>
        <v>0</v>
      </c>
      <c r="D13" s="27">
        <f t="shared" ref="D13:D17" si="2">SUM(D11:D12)</f>
        <v>0</v>
      </c>
      <c r="E13" s="27">
        <f t="shared" ref="E13:E17" si="3">SUM(E11:E12)</f>
        <v>0</v>
      </c>
      <c r="F13" s="27">
        <f t="shared" ref="F13:F17" si="4">SUM(F11:F12)</f>
        <v>0</v>
      </c>
      <c r="G13" s="24">
        <f>SUM(A13:F13)</f>
        <v>0</v>
      </c>
    </row>
    <row r="14" ht="60" customHeight="1">
      <c r="A14" s="28" t="s">
        <v>16</v>
      </c>
      <c r="B14" s="29"/>
      <c r="C14" s="29"/>
      <c r="D14" s="29"/>
      <c r="E14" s="29"/>
      <c r="F14" s="29"/>
      <c r="G14" s="30" t="s">
        <v>12</v>
      </c>
    </row>
    <row r="15" s="31" customFormat="1" ht="70.049999999999997" customHeight="1">
      <c r="A15" s="22" t="s">
        <v>13</v>
      </c>
      <c r="B15" s="23"/>
      <c r="C15" s="23"/>
      <c r="D15" s="23"/>
      <c r="E15" s="23"/>
      <c r="F15" s="23"/>
      <c r="G15" s="24">
        <f t="shared" ref="G15:G16" si="5">SUM(B15:F15)</f>
        <v>0</v>
      </c>
    </row>
    <row r="16" ht="70.049999999999997" customHeight="1">
      <c r="A16" s="25" t="s">
        <v>14</v>
      </c>
      <c r="B16" s="23"/>
      <c r="C16" s="23"/>
      <c r="D16" s="23"/>
      <c r="E16" s="23"/>
      <c r="F16" s="23"/>
      <c r="G16" s="24">
        <f t="shared" si="5"/>
        <v>0</v>
      </c>
    </row>
    <row r="17" ht="70.049999999999997" customHeight="1">
      <c r="A17" s="26" t="s">
        <v>17</v>
      </c>
      <c r="B17" s="27">
        <f>SUM(B15:B16)</f>
        <v>0</v>
      </c>
      <c r="C17" s="27">
        <f t="shared" si="1"/>
        <v>0</v>
      </c>
      <c r="D17" s="27">
        <f t="shared" si="2"/>
        <v>0</v>
      </c>
      <c r="E17" s="27">
        <f t="shared" si="3"/>
        <v>0</v>
      </c>
      <c r="F17" s="27">
        <f t="shared" si="4"/>
        <v>0</v>
      </c>
      <c r="G17" s="27">
        <f>SUM(G15:G16)</f>
        <v>0</v>
      </c>
    </row>
    <row r="18" ht="60" customHeight="1">
      <c r="A18" s="32" t="s">
        <v>18</v>
      </c>
      <c r="B18" s="33"/>
      <c r="C18" s="33"/>
      <c r="D18" s="33"/>
      <c r="E18" s="33"/>
      <c r="F18" s="33"/>
      <c r="G18" s="34" t="s">
        <v>12</v>
      </c>
    </row>
    <row r="19" s="31" customFormat="1" ht="70.049999999999997" customHeight="1">
      <c r="A19" s="22" t="s">
        <v>13</v>
      </c>
      <c r="B19" s="23"/>
      <c r="C19" s="23"/>
      <c r="D19" s="23"/>
      <c r="E19" s="23"/>
      <c r="F19" s="23"/>
      <c r="G19" s="24">
        <f t="shared" ref="G19:G20" si="6">SUM(B19:F19)</f>
        <v>0</v>
      </c>
    </row>
    <row r="20" ht="70.049999999999997" customHeight="1">
      <c r="A20" s="25" t="s">
        <v>14</v>
      </c>
      <c r="B20" s="23"/>
      <c r="C20" s="23"/>
      <c r="D20" s="23"/>
      <c r="E20" s="23"/>
      <c r="F20" s="23"/>
      <c r="G20" s="24">
        <f t="shared" si="6"/>
        <v>0</v>
      </c>
    </row>
    <row r="21" ht="70.049999999999997" customHeight="1">
      <c r="A21" s="26" t="s">
        <v>19</v>
      </c>
      <c r="B21" s="27">
        <f>SUM(B19:B20)</f>
        <v>0</v>
      </c>
      <c r="C21" s="27">
        <f t="shared" si="1"/>
        <v>0</v>
      </c>
      <c r="D21" s="27">
        <f t="shared" si="1"/>
        <v>0</v>
      </c>
      <c r="E21" s="27">
        <f t="shared" si="1"/>
        <v>0</v>
      </c>
      <c r="F21" s="27">
        <f t="shared" si="1"/>
        <v>0</v>
      </c>
      <c r="G21" s="27">
        <f>SUM(G19:G20)</f>
        <v>0</v>
      </c>
    </row>
    <row r="22" ht="24" customHeight="1">
      <c r="A22" s="35"/>
      <c r="B22" s="1"/>
      <c r="C22" s="1"/>
      <c r="D22" s="1"/>
      <c r="E22" s="1"/>
      <c r="F22" s="1"/>
      <c r="G22" s="36"/>
    </row>
    <row r="23" ht="70.049999999999997" customHeight="1">
      <c r="A23" s="26" t="s">
        <v>20</v>
      </c>
      <c r="B23" s="37">
        <f>B13+B17+B21</f>
        <v>0</v>
      </c>
      <c r="C23" s="37">
        <f t="shared" ref="C23:F23" si="7">C13+C17+C21</f>
        <v>0</v>
      </c>
      <c r="D23" s="37">
        <f t="shared" si="7"/>
        <v>0</v>
      </c>
      <c r="E23" s="37">
        <f t="shared" si="7"/>
        <v>0</v>
      </c>
      <c r="F23" s="37">
        <f t="shared" si="7"/>
        <v>0</v>
      </c>
      <c r="G23" s="37">
        <f>G13+G17+G21</f>
        <v>0</v>
      </c>
    </row>
    <row r="24" ht="70.049999999999997" customHeight="1">
      <c r="A24" s="38" t="s">
        <v>21</v>
      </c>
      <c r="B24" s="37">
        <f>B11+B15+B19</f>
        <v>0</v>
      </c>
      <c r="C24" s="37">
        <f t="shared" ref="C24:F24" si="8">C11+C15+C19</f>
        <v>0</v>
      </c>
      <c r="D24" s="37">
        <f t="shared" si="8"/>
        <v>0</v>
      </c>
      <c r="E24" s="37">
        <f t="shared" si="8"/>
        <v>0</v>
      </c>
      <c r="F24" s="37">
        <f t="shared" si="8"/>
        <v>0</v>
      </c>
      <c r="G24" s="37">
        <f>G11+G15+G19</f>
        <v>0</v>
      </c>
    </row>
    <row r="25" ht="70.049999999999997" customHeight="1">
      <c r="A25" s="38" t="s">
        <v>22</v>
      </c>
      <c r="B25" s="39" t="e">
        <f>(B24/B6)*1000</f>
        <v>#DIV/0!</v>
      </c>
      <c r="C25" s="39" t="e">
        <f t="shared" ref="C25:G25" si="9">(C24/C6)*1000</f>
        <v>#DIV/0!</v>
      </c>
      <c r="D25" s="39" t="e">
        <f t="shared" si="9"/>
        <v>#DIV/0!</v>
      </c>
      <c r="E25" s="39" t="e">
        <f t="shared" si="9"/>
        <v>#DIV/0!</v>
      </c>
      <c r="F25" s="39" t="e">
        <f t="shared" si="9"/>
        <v>#DIV/0!</v>
      </c>
      <c r="G25" s="39" t="e">
        <f t="shared" si="9"/>
        <v>#DIV/0!</v>
      </c>
    </row>
  </sheetData>
  <sheetProtection autoFilter="1" deleteColumns="1" deleteRows="1" formatCells="1" formatColumns="1" formatRows="1" insertColumns="1" insertHyperlinks="1" insertRows="1" objects="1" pivotTables="1" scenarios="1" selectLockedCells="1" selectUnlockedCells="0" sheet="1" sort="1"/>
  <mergeCells count="6">
    <mergeCell ref="A18:F18"/>
    <mergeCell ref="B1:G1"/>
    <mergeCell ref="B8:F8"/>
    <mergeCell ref="A10:F10"/>
    <mergeCell ref="B2:F2"/>
    <mergeCell ref="A14:F14"/>
  </mergeCells>
  <printOptions headings="0" gridLines="0" horizontalCentered="1" verticalCentered="1"/>
  <pageMargins left="0.39370078740157477" right="0.39370078740157477" top="1.3779527559055118" bottom="1.3779527559055118" header="0.31496062992125984" footer="0.31496062992125984"/>
  <pageSetup paperSize="9" scale="14" fitToWidth="0" fitToHeight="2" pageOrder="downThenOver" orientation="landscape" usePrinterDefaults="1" blackAndWhite="0" draft="0" cellComments="none" useFirstPageNumber="0" errors="displayed" horizontalDpi="600" verticalDpi="600" copies="1"/>
  <headerFooter scaleWithDoc="0">
    <oddHeader>&amp;L&amp;G&amp;C
Tableau de saisie
Pesée par composante 7 jours
Etablissements sanitaires et médico-sociaux&amp;R
Version 01 - Septembre 2025</oddHeader>
  </headerFooter>
  <rowBreaks count="1" manualBreakCount="1">
    <brk id="13" man="1" max="29"/>
  </rowBreaks>
  <colBreaks count="1" manualBreakCount="1">
    <brk id="4" man="1" max="31"/>
  </colBreaks>
  <drawing r:id="rId1"/>
  <legacyDrawingHF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uplicateValues" priority="1" id="{006D009C-0049-412F-A92E-0048003F0037}"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A12</xm:sqref>
        </x14:conditionalFormatting>
        <x14:conditionalFormatting xmlns:xm="http://schemas.microsoft.com/office/excel/2006/main">
          <x14:cfRule type="duplicateValues" priority="4" id="{001D00AA-006C-41FB-A8D8-00F000560080}"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A16</xm:sqref>
        </x14:conditionalFormatting>
        <x14:conditionalFormatting xmlns:xm="http://schemas.microsoft.com/office/excel/2006/main">
          <x14:cfRule type="duplicateValues" priority="3" id="{00B800D5-00C9-414B-9A3E-000F002C00CF}"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A20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rgb="FFFFC000"/>
    <outlinePr applyStyles="0" summaryBelow="1" summaryRight="1" showOutlineSymbols="1"/>
    <pageSetUpPr autoPageBreaks="1" fitToPage="1"/>
  </sheetPr>
  <sheetViews>
    <sheetView topLeftCell="A18" zoomScale="115" workbookViewId="0">
      <selection activeCell="D25" activeCellId="0" sqref="D25"/>
    </sheetView>
  </sheetViews>
  <sheetFormatPr baseColWidth="10" defaultColWidth="11.5546875" defaultRowHeight="14.25"/>
  <cols>
    <col customWidth="1" min="1" max="1" style="40" width="70"/>
    <col customWidth="1" min="2" max="2" style="40" width="21.109375"/>
    <col customWidth="1" min="3" max="3" style="40" width="16.21875"/>
    <col bestFit="1" customWidth="1" min="4" max="4" style="41" width="7.88671875"/>
    <col bestFit="1" customWidth="1" min="5" max="5" style="40" width="9.5546875"/>
    <col customWidth="1" min="6" max="6" style="40" width="11.109375"/>
    <col customWidth="1" min="7" max="7" style="40" width="11.5546875"/>
    <col min="8" max="16384" style="40" width="11.5546875"/>
  </cols>
  <sheetData>
    <row r="1" ht="65.400000000000006" customHeight="1">
      <c r="A1" s="42" t="s">
        <v>23</v>
      </c>
      <c r="B1" s="43"/>
      <c r="C1" s="43"/>
      <c r="D1" s="43"/>
      <c r="E1" s="43"/>
      <c r="F1" s="43"/>
      <c r="G1" s="44"/>
    </row>
    <row r="2" ht="24.600000000000001" customHeight="1">
      <c r="A2" s="45" t="s">
        <v>24</v>
      </c>
      <c r="B2" s="46"/>
      <c r="C2" s="46"/>
      <c r="D2" s="46"/>
      <c r="E2" s="46"/>
      <c r="F2" s="46"/>
      <c r="G2" s="47"/>
    </row>
    <row r="3" ht="20.25" customHeight="1">
      <c r="A3" s="48" t="s">
        <v>25</v>
      </c>
      <c r="B3" s="49">
        <f>'Tableau de saisie'!G5</f>
        <v>0</v>
      </c>
      <c r="C3" s="50"/>
      <c r="D3" s="51"/>
      <c r="E3" s="52"/>
      <c r="F3" s="50"/>
      <c r="G3" s="53"/>
    </row>
    <row r="4" ht="20.25" customHeight="1">
      <c r="A4" s="48" t="s">
        <v>26</v>
      </c>
      <c r="B4" s="49">
        <f>'Tableau de saisie'!G6</f>
        <v>0</v>
      </c>
      <c r="C4" s="50"/>
      <c r="D4" s="51"/>
      <c r="E4" s="52"/>
      <c r="F4" s="50"/>
      <c r="G4" s="53"/>
    </row>
    <row r="5" ht="20.25" customHeight="1">
      <c r="A5" s="48" t="s">
        <v>27</v>
      </c>
      <c r="B5" s="54" t="e">
        <f>(B4-B3)/B4</f>
        <v>#DIV/0!</v>
      </c>
      <c r="C5" s="50"/>
      <c r="D5" s="51"/>
      <c r="E5" s="52"/>
      <c r="F5" s="50"/>
      <c r="G5" s="53"/>
    </row>
    <row r="6" ht="9" customHeight="1">
      <c r="A6" s="55"/>
      <c r="B6" s="50"/>
      <c r="C6" s="50"/>
      <c r="D6" s="51"/>
      <c r="E6" s="52"/>
      <c r="F6" s="50"/>
      <c r="G6" s="53"/>
    </row>
    <row r="7" ht="20.25" customHeight="1">
      <c r="A7" s="56" t="s">
        <v>28</v>
      </c>
      <c r="B7" s="57">
        <f>'Tableau de saisie'!G23</f>
        <v>0</v>
      </c>
      <c r="C7" s="58" t="s">
        <v>29</v>
      </c>
      <c r="D7" s="59"/>
      <c r="E7" s="60"/>
      <c r="F7" s="61"/>
      <c r="G7" s="53"/>
    </row>
    <row r="8" ht="12.75" customHeight="1">
      <c r="A8" s="62"/>
      <c r="B8" s="63"/>
      <c r="C8" s="63"/>
      <c r="D8" s="63"/>
      <c r="E8" s="64"/>
      <c r="F8" s="64"/>
      <c r="G8" s="53"/>
    </row>
    <row r="9" ht="20.25" customHeight="1">
      <c r="A9" s="65" t="s">
        <v>30</v>
      </c>
      <c r="B9" s="66"/>
      <c r="C9" s="66"/>
      <c r="D9" s="66"/>
      <c r="E9" s="66"/>
      <c r="F9" s="66"/>
      <c r="G9" s="67"/>
    </row>
    <row r="10" ht="21" customHeight="1">
      <c r="A10" s="68"/>
      <c r="B10" s="52"/>
      <c r="C10" s="52"/>
      <c r="D10" s="52"/>
      <c r="E10" s="52"/>
      <c r="F10" s="52"/>
      <c r="G10" s="53"/>
    </row>
    <row r="11" ht="22.5" customHeight="1">
      <c r="A11" s="69" t="s">
        <v>31</v>
      </c>
      <c r="B11" s="70" t="e">
        <f>('Tableau de saisie'!G11/$B$4)*1000</f>
        <v>#DIV/0!</v>
      </c>
      <c r="C11" s="71" t="s">
        <v>32</v>
      </c>
      <c r="D11" s="72" t="e">
        <f>B11/E16</f>
        <v>#DIV/0!</v>
      </c>
      <c r="E11" s="73"/>
      <c r="F11" s="61"/>
      <c r="G11" s="53"/>
    </row>
    <row r="12" ht="22.5" customHeight="1">
      <c r="A12" s="74" t="s">
        <v>33</v>
      </c>
      <c r="B12" s="70" t="e">
        <f>('Tableau de saisie'!G15/$B$4)*1000</f>
        <v>#DIV/0!</v>
      </c>
      <c r="C12" s="71" t="s">
        <v>32</v>
      </c>
      <c r="D12" s="72" t="e">
        <f>B12/E16</f>
        <v>#DIV/0!</v>
      </c>
      <c r="E12" s="73"/>
      <c r="F12" s="61"/>
      <c r="G12" s="53"/>
    </row>
    <row r="13" ht="22.5" customHeight="1">
      <c r="A13" s="75" t="s">
        <v>34</v>
      </c>
      <c r="B13" s="70" t="e">
        <f>('Tableau de saisie'!G19/$B$4)*1000</f>
        <v>#DIV/0!</v>
      </c>
      <c r="C13" s="71" t="s">
        <v>32</v>
      </c>
      <c r="D13" s="72" t="e">
        <f>B13/E16</f>
        <v>#DIV/0!</v>
      </c>
      <c r="E13" s="73"/>
      <c r="F13" s="61"/>
      <c r="G13" s="53"/>
    </row>
    <row r="14" ht="13.800000000000001" customHeight="1">
      <c r="A14" s="55"/>
      <c r="B14" s="52"/>
      <c r="C14" s="50"/>
      <c r="D14" s="72"/>
      <c r="E14" s="76"/>
      <c r="F14" s="50"/>
      <c r="G14" s="53"/>
    </row>
    <row r="15" ht="14.4">
      <c r="A15" s="77"/>
      <c r="C15" s="78"/>
      <c r="D15" s="79"/>
      <c r="E15" s="80"/>
      <c r="F15" s="78"/>
      <c r="G15" s="81"/>
    </row>
    <row r="16" ht="21" customHeight="1">
      <c r="A16" s="82" t="s">
        <v>35</v>
      </c>
      <c r="B16" s="83">
        <f>SUM('Tableau de saisie'!G24)</f>
        <v>0</v>
      </c>
      <c r="C16" s="84" t="s">
        <v>29</v>
      </c>
      <c r="D16" s="85" t="s">
        <v>36</v>
      </c>
      <c r="E16" s="86" t="e">
        <f>B16/B$4*1000</f>
        <v>#DIV/0!</v>
      </c>
      <c r="F16" s="87" t="s">
        <v>32</v>
      </c>
      <c r="G16" s="53"/>
    </row>
    <row r="17" ht="21" customHeight="1">
      <c r="A17" s="68"/>
      <c r="B17" s="52"/>
      <c r="C17" s="52"/>
      <c r="D17" s="52"/>
      <c r="E17" s="52"/>
      <c r="F17" s="52"/>
      <c r="G17" s="53"/>
    </row>
    <row r="18" ht="18.75" customHeight="1">
      <c r="A18" s="88" t="s">
        <v>37</v>
      </c>
      <c r="B18" s="89">
        <f>B7*0.85</f>
        <v>0</v>
      </c>
      <c r="C18" s="90" t="s">
        <v>29</v>
      </c>
      <c r="D18" s="85" t="s">
        <v>36</v>
      </c>
      <c r="E18" s="91" t="e">
        <f>B18/B$4*1000</f>
        <v>#DIV/0!</v>
      </c>
      <c r="F18" s="92" t="s">
        <v>32</v>
      </c>
      <c r="G18" s="53"/>
    </row>
    <row r="19" ht="30.600000000000001" customHeight="1">
      <c r="A19" s="93" t="s">
        <v>38</v>
      </c>
      <c r="B19" s="94"/>
      <c r="C19" s="94"/>
      <c r="D19" s="94"/>
      <c r="E19" s="94"/>
      <c r="F19" s="94"/>
      <c r="G19" s="53"/>
    </row>
    <row r="20" ht="15" customHeight="1">
      <c r="A20" s="68"/>
      <c r="B20" s="52"/>
      <c r="C20" s="52"/>
      <c r="D20" s="95"/>
      <c r="E20" s="52"/>
      <c r="F20" s="52"/>
      <c r="G20" s="53"/>
    </row>
    <row r="21" ht="45.600000000000001" customHeight="1">
      <c r="A21" s="96" t="s">
        <v>39</v>
      </c>
      <c r="B21" s="97"/>
      <c r="C21" s="97"/>
      <c r="D21" s="97"/>
      <c r="E21" s="97"/>
      <c r="F21" s="97"/>
      <c r="G21" s="98"/>
    </row>
    <row r="22" ht="15" customHeight="1">
      <c r="A22" s="99" t="s">
        <v>40</v>
      </c>
      <c r="B22" s="100"/>
      <c r="C22" s="100"/>
      <c r="D22" s="100"/>
      <c r="E22" s="100"/>
      <c r="F22" s="100"/>
      <c r="G22" s="53"/>
    </row>
    <row r="23" ht="15" customHeight="1">
      <c r="A23" s="45" t="s">
        <v>24</v>
      </c>
      <c r="B23" s="46"/>
      <c r="C23" s="46"/>
      <c r="D23" s="46"/>
      <c r="E23" s="46"/>
      <c r="F23" s="46"/>
      <c r="G23" s="53"/>
    </row>
    <row r="24" ht="15" customHeight="1">
      <c r="A24" s="68"/>
      <c r="B24" s="52"/>
      <c r="C24" s="52"/>
      <c r="D24" s="95"/>
      <c r="E24" s="52"/>
      <c r="F24" s="52"/>
      <c r="G24" s="53"/>
    </row>
    <row r="25" ht="15" customHeight="1">
      <c r="A25" s="101" t="s">
        <v>41</v>
      </c>
      <c r="B25" s="102">
        <f>'Tableau de saisie'!G6</f>
        <v>0</v>
      </c>
      <c r="C25" s="52"/>
      <c r="D25" s="95"/>
      <c r="E25" s="52"/>
      <c r="F25" s="52"/>
      <c r="G25" s="53"/>
    </row>
    <row r="26" ht="15" customHeight="1">
      <c r="A26" s="103"/>
      <c r="B26" s="104"/>
      <c r="C26" s="52"/>
      <c r="D26" s="95"/>
      <c r="E26" s="52"/>
      <c r="F26" s="52"/>
      <c r="G26" s="53"/>
    </row>
    <row r="27" ht="30.600000000000001" customHeight="1">
      <c r="A27" s="101" t="s">
        <v>42</v>
      </c>
      <c r="B27" s="105">
        <f>B7</f>
        <v>0</v>
      </c>
      <c r="C27" s="52"/>
      <c r="D27" s="95"/>
      <c r="E27" s="52"/>
      <c r="F27" s="52"/>
      <c r="G27" s="53"/>
    </row>
    <row r="28" ht="15" customHeight="1">
      <c r="A28" s="103"/>
      <c r="B28" s="104"/>
      <c r="C28" s="52"/>
      <c r="D28" s="95"/>
      <c r="E28" s="52"/>
      <c r="F28" s="52"/>
      <c r="G28" s="53"/>
    </row>
    <row r="29" ht="36" customHeight="1">
      <c r="A29" s="69" t="s">
        <v>43</v>
      </c>
      <c r="B29" s="106">
        <f>'Tableau de saisie'!G13</f>
        <v>0</v>
      </c>
      <c r="C29" s="52"/>
      <c r="D29" s="95"/>
      <c r="E29" s="52"/>
      <c r="F29" s="52"/>
      <c r="G29" s="53"/>
    </row>
    <row r="30" ht="33.75" customHeight="1">
      <c r="A30" s="107" t="s">
        <v>44</v>
      </c>
      <c r="B30" s="108">
        <f>'Tableau de saisie'!G11</f>
        <v>0</v>
      </c>
      <c r="C30" s="52"/>
      <c r="D30" s="95"/>
      <c r="E30" s="52"/>
      <c r="F30" s="52"/>
      <c r="G30" s="53"/>
    </row>
    <row r="31" ht="22.5" customHeight="1">
      <c r="A31" s="109" t="s">
        <v>45</v>
      </c>
      <c r="B31" s="110">
        <f>'Tableau de saisie'!G12</f>
        <v>0</v>
      </c>
      <c r="C31" s="52"/>
      <c r="D31" s="95"/>
      <c r="E31" s="52"/>
      <c r="F31" s="52"/>
      <c r="G31" s="53"/>
    </row>
    <row r="32" ht="15" customHeight="1">
      <c r="A32" s="103"/>
      <c r="B32" s="104"/>
      <c r="C32" s="52"/>
      <c r="D32" s="95"/>
      <c r="E32" s="52"/>
      <c r="F32" s="52"/>
      <c r="G32" s="53"/>
    </row>
    <row r="33" ht="35.25" customHeight="1">
      <c r="A33" s="74" t="s">
        <v>46</v>
      </c>
      <c r="B33" s="111">
        <f>'Tableau de saisie'!G17</f>
        <v>0</v>
      </c>
      <c r="C33" s="52"/>
      <c r="D33" s="95"/>
      <c r="E33" s="52"/>
      <c r="F33" s="52"/>
      <c r="G33" s="53"/>
    </row>
    <row r="34" ht="30.75" customHeight="1">
      <c r="A34" s="107" t="s">
        <v>44</v>
      </c>
      <c r="B34" s="108">
        <f>'Tableau de saisie'!G15</f>
        <v>0</v>
      </c>
      <c r="C34" s="52"/>
      <c r="D34" s="95"/>
      <c r="E34" s="52"/>
      <c r="F34" s="52"/>
      <c r="G34" s="53"/>
    </row>
    <row r="35" ht="15" customHeight="1">
      <c r="A35" s="109" t="s">
        <v>45</v>
      </c>
      <c r="B35" s="112">
        <f>'Tableau de saisie'!G16</f>
        <v>0</v>
      </c>
      <c r="C35" s="52"/>
      <c r="D35" s="95"/>
      <c r="E35" s="52"/>
      <c r="F35" s="52"/>
      <c r="G35" s="53"/>
    </row>
    <row r="36" ht="15" customHeight="1">
      <c r="A36" s="103"/>
      <c r="B36" s="104"/>
      <c r="C36" s="52"/>
      <c r="D36" s="95"/>
      <c r="E36" s="52"/>
      <c r="F36" s="52"/>
      <c r="G36" s="53"/>
    </row>
    <row r="37" ht="34.5" customHeight="1">
      <c r="A37" s="75" t="s">
        <v>47</v>
      </c>
      <c r="B37" s="106">
        <f>'Tableau de saisie'!G21</f>
        <v>0</v>
      </c>
      <c r="C37" s="52"/>
      <c r="D37" s="95"/>
      <c r="E37" s="52"/>
      <c r="F37" s="52"/>
      <c r="G37" s="53"/>
    </row>
    <row r="38" ht="29.25" customHeight="1">
      <c r="A38" s="107" t="s">
        <v>44</v>
      </c>
      <c r="B38" s="108">
        <f>'Tableau de saisie'!G19</f>
        <v>0</v>
      </c>
      <c r="C38" s="52"/>
      <c r="D38" s="95"/>
      <c r="E38" s="52"/>
      <c r="F38" s="52"/>
      <c r="G38" s="53"/>
    </row>
    <row r="39" ht="22.5" customHeight="1">
      <c r="A39" s="109" t="s">
        <v>45</v>
      </c>
      <c r="B39" s="110">
        <f>'Tableau de saisie'!G20</f>
        <v>0</v>
      </c>
      <c r="C39" s="52"/>
      <c r="D39" s="95"/>
      <c r="E39" s="52"/>
      <c r="F39" s="52"/>
      <c r="G39" s="53"/>
    </row>
    <row r="40" ht="15" customHeight="1">
      <c r="A40" s="68"/>
      <c r="B40" s="52"/>
      <c r="C40" s="52"/>
      <c r="D40" s="95"/>
      <c r="E40" s="52"/>
      <c r="F40" s="52"/>
      <c r="G40" s="53"/>
    </row>
    <row r="41" ht="23.399999999999999" customHeight="1">
      <c r="A41" s="113" t="s">
        <v>48</v>
      </c>
      <c r="B41" s="114"/>
      <c r="C41" s="114"/>
      <c r="D41" s="114"/>
      <c r="E41" s="114"/>
      <c r="F41" s="114"/>
      <c r="G41" s="115"/>
    </row>
    <row r="42" ht="23.399999999999999" customHeight="1">
      <c r="A42" s="116" t="s">
        <v>49</v>
      </c>
      <c r="B42" s="52"/>
      <c r="C42" s="52"/>
      <c r="D42" s="95"/>
      <c r="E42" s="52"/>
      <c r="F42" s="52"/>
      <c r="G42" s="53"/>
    </row>
    <row r="43" ht="20.25" customHeight="1">
      <c r="A43" s="117"/>
      <c r="B43" s="118" t="s">
        <v>50</v>
      </c>
      <c r="C43" s="119"/>
      <c r="D43" s="95"/>
      <c r="E43" s="52"/>
      <c r="F43" s="52"/>
      <c r="G43" s="53"/>
    </row>
    <row r="44" ht="15">
      <c r="A44" s="120" t="s">
        <v>51</v>
      </c>
      <c r="B44" s="121"/>
      <c r="C44" s="122"/>
      <c r="D44" s="95"/>
      <c r="E44" s="52"/>
      <c r="F44" s="52"/>
      <c r="G44" s="53"/>
    </row>
    <row r="45" ht="40.200000000000003" customHeight="1">
      <c r="A45" s="120" t="s">
        <v>52</v>
      </c>
      <c r="B45" s="121"/>
      <c r="C45" s="122"/>
      <c r="D45" s="95"/>
      <c r="E45" s="52"/>
      <c r="F45" s="52"/>
      <c r="G45" s="53"/>
    </row>
    <row r="46" ht="18.75" customHeight="1">
      <c r="A46" s="120" t="s">
        <v>53</v>
      </c>
      <c r="B46" s="123"/>
      <c r="C46" s="124"/>
      <c r="D46" s="95"/>
      <c r="E46" s="52"/>
      <c r="F46" s="52"/>
      <c r="G46" s="53"/>
    </row>
    <row r="47" ht="13.949999999999999" customHeight="1">
      <c r="A47" s="68"/>
      <c r="B47" s="52"/>
      <c r="C47" s="52"/>
      <c r="D47" s="95"/>
      <c r="E47" s="52"/>
      <c r="F47" s="52"/>
      <c r="G47" s="53"/>
    </row>
    <row r="48" ht="17.25" customHeight="1">
      <c r="A48" s="125" t="s">
        <v>54</v>
      </c>
      <c r="B48" s="126">
        <f>B44*B16</f>
        <v>0</v>
      </c>
      <c r="C48" s="84" t="s">
        <v>29</v>
      </c>
      <c r="D48" s="95"/>
      <c r="E48" s="52"/>
      <c r="F48" s="52"/>
      <c r="G48" s="53"/>
    </row>
    <row r="49" ht="17.25" customHeight="1">
      <c r="A49" s="125" t="s">
        <v>55</v>
      </c>
      <c r="B49" s="126" t="e">
        <f>(B48/(B45/1000))*B46</f>
        <v>#DIV/0!</v>
      </c>
      <c r="C49" s="84" t="s">
        <v>56</v>
      </c>
      <c r="D49" s="95"/>
      <c r="E49" s="52"/>
      <c r="F49" s="127"/>
      <c r="G49" s="53"/>
    </row>
    <row r="50" ht="17.25" customHeight="1">
      <c r="A50" s="125" t="s">
        <v>57</v>
      </c>
      <c r="B50" s="126">
        <f>B7*B44</f>
        <v>0</v>
      </c>
      <c r="C50" s="84" t="s">
        <v>29</v>
      </c>
      <c r="D50" s="95"/>
      <c r="E50" s="52"/>
      <c r="F50" s="52"/>
      <c r="G50" s="53"/>
    </row>
    <row r="51">
      <c r="A51" s="68"/>
      <c r="B51" s="52"/>
      <c r="C51" s="52"/>
      <c r="D51" s="95"/>
      <c r="E51" s="52"/>
      <c r="F51" s="52"/>
      <c r="G51" s="53"/>
    </row>
    <row r="52" ht="16.5">
      <c r="A52" s="128"/>
      <c r="B52" s="129"/>
      <c r="C52" s="129"/>
      <c r="D52" s="130"/>
      <c r="E52" s="131"/>
      <c r="F52" s="129"/>
      <c r="G52" s="132"/>
    </row>
  </sheetData>
  <sheetProtection autoFilter="1" deleteColumns="1" deleteRows="1" formatCells="1" formatColumns="1" formatRows="1" insertColumns="1" insertHyperlinks="1" insertRows="1" objects="1" pivotTables="1" scenarios="1" selectLockedCells="1" selectUnlockedCells="0" sheet="1" sort="1"/>
  <mergeCells count="8">
    <mergeCell ref="A1:G1"/>
    <mergeCell ref="A2:G2"/>
    <mergeCell ref="A9:G9"/>
    <mergeCell ref="A19:F19"/>
    <mergeCell ref="A21:G21"/>
    <mergeCell ref="A22:F22"/>
    <mergeCell ref="A23:F23"/>
    <mergeCell ref="A41:G41"/>
  </mergeCells>
  <hyperlinks>
    <hyperlink r:id="rId1" ref="A22:F22"/>
  </hyperlinks>
  <printOptions headings="0" gridLines="0" horizontalCentered="1" verticalCentered="1"/>
  <pageMargins left="0.19685039370078738" right="0.19685039370078738" top="0.19685039370078738" bottom="0.19685039370078738" header="0.31496062992125984" footer="0.31496062992125984"/>
  <pageSetup paperSize="9" scale="67" fitToWidth="1" fitToHeight="1" pageOrder="downThenOver" orientation="portrait" usePrinterDefaults="1" blackAndWhite="0" draft="0" cellComments="none" useFirstPageNumber="0" errors="displayed" horizontalDpi="600" verticalDpi="600" copies="1"/>
  <headerFooter/>
  <drawing r:id="rId2"/>
  <legacyDrawingHF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uplicateValues" priority="9" id="{008F00DD-0001-4A58-8F19-009D009C00F7}"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A31</xm:sqref>
        </x14:conditionalFormatting>
        <x14:conditionalFormatting xmlns:xm="http://schemas.microsoft.com/office/excel/2006/main">
          <x14:cfRule type="duplicateValues" priority="8" id="{00EF00DC-00B4-426E-8B8D-001800250040}"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A35</xm:sqref>
        </x14:conditionalFormatting>
        <x14:conditionalFormatting xmlns:xm="http://schemas.microsoft.com/office/excel/2006/main">
          <x14:cfRule type="duplicateValues" priority="7" id="{00080023-0075-4139-B896-00CB00CD000A}"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A39</xm:sqref>
        </x14:conditionalFormatting>
        <x14:conditionalFormatting xmlns:xm="http://schemas.microsoft.com/office/excel/2006/main">
          <x14:cfRule type="cellIs" priority="2" operator="greaterThan" id="{00F200A5-0024-40FB-9BEB-004F003200A1}">
            <xm:f>100</xm:f>
            <x14:dxf>
              <font>
                <b/>
                <i val="0"/>
                <color theme="0"/>
              </font>
              <fill>
                <patternFill patternType="solid">
                  <fgColor theme="4"/>
                  <bgColor theme="4"/>
                </patternFill>
              </fill>
            </x14:dxf>
          </x14:cfRule>
          <xm:sqref>E16</xm:sqref>
        </x14:conditionalFormatting>
        <x14:conditionalFormatting xmlns:xm="http://schemas.microsoft.com/office/excel/2006/main">
          <x14:cfRule type="cellIs" priority="1" operator="lessThan" id="{008300A9-00C1-4143-A133-00E4004200C1}">
            <xm:f>100</xm:f>
            <x14:dxf>
              <font>
                <b/>
                <i val="0"/>
              </font>
              <fill>
                <patternFill patternType="solid">
                  <fgColor rgb="FFA9DA74"/>
                  <bgColor rgb="FFA9DA74"/>
                </patternFill>
              </fill>
            </x14:dxf>
          </x14:cfRule>
          <xm:sqref>E16</xm:sqref>
        </x14:conditionalFormatting>
      </x14:conditionalFormattings>
    </ext>
  </extLst>
</worksheet>
</file>

<file path=customXml/_rels/item1.xml.rels><?xml version="1.0" encoding="UTF-8" standalone="yes"?><Relationships xmlns="http://schemas.openxmlformats.org/package/2006/relationships"><Relationship  Id="rId1" Type="http://schemas.openxmlformats.org/officeDocument/2006/relationships/customXmlProps" Target="itemProps1.xml"/></Relationships>
</file>

<file path=customXml/_rels/item2.xml.rels><?xml version="1.0" encoding="UTF-8" standalone="yes"?><Relationships xmlns="http://schemas.openxmlformats.org/package/2006/relationships"><Relationship  Id="rId1" Type="http://schemas.openxmlformats.org/officeDocument/2006/relationships/customXmlProps" Target="itemProps2.xml"/></Relationships>
</file>

<file path=customXml/_rels/item3.xml.rels><?xml version="1.0" encoding="UTF-8" standalone="yes"?><Relationships xmlns="http://schemas.openxmlformats.org/package/2006/relationships"><Relationship 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f61b9d8-affa-4272-9aa1-5e2e3491209e">
      <Terms xmlns="http://schemas.microsoft.com/office/infopath/2007/PartnerControls"/>
    </lcf76f155ced4ddcb4097134ff3c332f>
    <TaxCatchAll xmlns="384cfe87-af1e-45d4-8690-0daa4b00e1a2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7F775182797CF4188DA998213040B94" ma:contentTypeVersion="16" ma:contentTypeDescription="Crée un document." ma:contentTypeScope="" ma:versionID="804b0d69b0b607172047ce20bb7ffef3">
  <xsd:schema xmlns:xsd="http://www.w3.org/2001/XMLSchema" xmlns:xs="http://www.w3.org/2001/XMLSchema" xmlns:p="http://schemas.microsoft.com/office/2006/metadata/properties" xmlns:ns2="384cfe87-af1e-45d4-8690-0daa4b00e1a2" xmlns:ns3="6f61b9d8-affa-4272-9aa1-5e2e3491209e" targetNamespace="http://schemas.microsoft.com/office/2006/metadata/properties" ma:root="true" ma:fieldsID="95acdfbc0666be87ded5170ef5e31aa2" ns2:_="" ns3:_="">
    <xsd:import namespace="384cfe87-af1e-45d4-8690-0daa4b00e1a2"/>
    <xsd:import namespace="6f61b9d8-affa-4272-9aa1-5e2e3491209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4cfe87-af1e-45d4-8690-0daa4b00e1a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4ec506f4-bf1a-46fb-89cc-fa22dfe0ec33}" ma:internalName="TaxCatchAll" ma:showField="CatchAllData" ma:web="384cfe87-af1e-45d4-8690-0daa4b00e1a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61b9d8-affa-4272-9aa1-5e2e3491209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Balises d’images" ma:readOnly="false" ma:fieldId="{5cf76f15-5ced-4ddc-b409-7134ff3c332f}" ma:taxonomyMulti="true" ma:sspId="b22795e4-3257-4284-8fe5-60d699eee84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6462109-3FAD-4596-AF8E-A6B389CA0FFC}">
  <ds:schemaRefs>
    <ds:schemaRef ds:uri="http://schemas.microsoft.com/office/2006/documentManagement/types"/>
    <ds:schemaRef ds:uri="http://purl.org/dc/terms/"/>
    <ds:schemaRef ds:uri="6f61b9d8-affa-4272-9aa1-5e2e3491209e"/>
    <ds:schemaRef ds:uri="http://purl.org/dc/dcmitype/"/>
    <ds:schemaRef ds:uri="http://purl.org/dc/elements/1.1/"/>
    <ds:schemaRef ds:uri="http://schemas.microsoft.com/office/infopath/2007/PartnerControls"/>
    <ds:schemaRef ds:uri="384cfe87-af1e-45d4-8690-0daa4b00e1a2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D99157DC-9571-4DB1-A9F8-7542DFCF665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84cfe87-af1e-45d4-8690-0daa4b00e1a2"/>
    <ds:schemaRef ds:uri="6f61b9d8-affa-4272-9aa1-5e2e3491209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3521B5C-B90B-4989-995D-CA0B880ABB1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onlyoffice/8.3.3.18</Application>
  <DocSecurity>0</DocSecurity>
  <ScaleCrop>0</ScaleCrop>
  <HeadingPairs>
    <vt:vector size="0" baseType="variant"/>
  </HeadingPairs>
  <TitlesOfParts>
    <vt:vector size="0" baseType="lpstr"/>
  </TitlesOfParts>
  <Company/>
  <LinksUpToDate>0</LinksUpToDate>
  <SharedDoc>0</SharedDoc>
  <HyperlinksChanged>0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Billard</dc:creator>
  <cp:lastModifiedBy>BILLARD RACHEL</cp:lastModifiedBy>
  <cp:revision>5</cp:revision>
  <dcterms:created xsi:type="dcterms:W3CDTF">2025-08-04T14:25:59Z</dcterms:created>
  <dcterms:modified xsi:type="dcterms:W3CDTF">2026-03-04T08:59:59Z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0x01010007F775182797CF4188DA998213040B94</vt:lpwstr>
  </property>
</Properties>
</file>