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ISEP-VALORISATION\02_AGRESTE\05_RA\RA2020\Publi_MO\Etude_Ral\"/>
    </mc:Choice>
  </mc:AlternateContent>
  <bookViews>
    <workbookView xWindow="0" yWindow="0" windowWidth="28800" windowHeight="11730" tabRatio="757"/>
  </bookViews>
  <sheets>
    <sheet name="Tableau" sheetId="1" r:id="rId1"/>
    <sheet name="Graphique 1" sheetId="2" r:id="rId2"/>
    <sheet name="Graphique 2" sheetId="3" r:id="rId3"/>
    <sheet name="Encadré - Graphique" sheetId="4" r:id="rId4"/>
  </sheets>
  <calcPr calcId="162913"/>
</workbook>
</file>

<file path=xl/calcChain.xml><?xml version="1.0" encoding="utf-8"?>
<calcChain xmlns="http://schemas.openxmlformats.org/spreadsheetml/2006/main">
  <c r="D26" i="1" l="1"/>
  <c r="G26" i="1" l="1"/>
  <c r="G25" i="1"/>
  <c r="G24" i="1"/>
  <c r="G23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<sst xmlns="http://schemas.openxmlformats.org/spreadsheetml/2006/main" count="82" uniqueCount="67">
  <si>
    <t>Recensement agricole 2020</t>
  </si>
  <si>
    <t>Part du total en 2020 (%)</t>
  </si>
  <si>
    <t>Part du total en 2010 (%)</t>
  </si>
  <si>
    <t>Dont sous statut individuel</t>
  </si>
  <si>
    <t>sous forme sociétaire</t>
  </si>
  <si>
    <t>Chef d'exploitation ou coexploitant</t>
  </si>
  <si>
    <t>Main-d’œuvre familiale permanente</t>
  </si>
  <si>
    <t>Total chefs, coexploitants et familiaux</t>
  </si>
  <si>
    <t>Salarié permanent non familial</t>
  </si>
  <si>
    <t>Main d’œuvre familiale permanente</t>
  </si>
  <si>
    <t>Saisonnier ou occasionnel</t>
  </si>
  <si>
    <t>Au sein des exploitations sous statut individuel</t>
  </si>
  <si>
    <t>Au sein des exploitations sous forme sociétaire</t>
  </si>
  <si>
    <t>CUMA</t>
  </si>
  <si>
    <t>ETA</t>
  </si>
  <si>
    <t>Autre type de prestataire</t>
  </si>
  <si>
    <t>Catégorie de main-d’œuvre</t>
  </si>
  <si>
    <t>Temps complet</t>
  </si>
  <si>
    <t>De 3/4 temps à moins d'un temps complet</t>
  </si>
  <si>
    <t>Plus d'un mi-temps à moins de 3/4 temps</t>
  </si>
  <si>
    <t>Un mi-temps</t>
  </si>
  <si>
    <t>D'un quart-temps à moins d'un mi-temps</t>
  </si>
  <si>
    <t>Moins d'un quart-temps</t>
  </si>
  <si>
    <t>Total</t>
  </si>
  <si>
    <t>Permanent familial</t>
  </si>
  <si>
    <t>Répartition de la main-d’œuvre agricole selon l'orientation technico-économique en 2020</t>
  </si>
  <si>
    <t>ETP par exploitation</t>
  </si>
  <si>
    <t>Libellé OTEX</t>
  </si>
  <si>
    <t>Permanent</t>
  </si>
  <si>
    <t>Bovins mixte</t>
  </si>
  <si>
    <t>Fruits et autres cultures permanentes</t>
  </si>
  <si>
    <t>Porcins, volailles et autres granivores</t>
  </si>
  <si>
    <t>Ovins, caprins et autres herbivores</t>
  </si>
  <si>
    <t>Bovins viande</t>
  </si>
  <si>
    <t>Maraîchage et horticulture</t>
  </si>
  <si>
    <t>Polyculture et polyélevage</t>
  </si>
  <si>
    <t>Bovins lait</t>
  </si>
  <si>
    <t>Grandes cultures</t>
  </si>
  <si>
    <t>Non classé</t>
  </si>
  <si>
    <t>Recours à l'externalisation en 2020 selon le potentiel économique de l'exploitation</t>
  </si>
  <si>
    <t>Taille économique</t>
  </si>
  <si>
    <t>Part des exploitations ayant recours à des prestations externes (%)</t>
  </si>
  <si>
    <t>Part des exploitations proposant du travail à façon agricole (%)</t>
  </si>
  <si>
    <t>Micro</t>
  </si>
  <si>
    <t>Petites</t>
  </si>
  <si>
    <t>Moyennes</t>
  </si>
  <si>
    <t>Grandes</t>
  </si>
  <si>
    <t>Toutes exploitations</t>
  </si>
  <si>
    <t>Temps de travail annuel des permanents agricoles en 2020</t>
  </si>
  <si>
    <t>Évolution (%)</t>
  </si>
  <si>
    <t>Toutes OTEX</t>
  </si>
  <si>
    <t>Nombre d'exploitations</t>
  </si>
  <si>
    <t>Nombre de personnes travaillant de façon permanente sur l'exploitation</t>
  </si>
  <si>
    <r>
      <t>Volume de travail mobilisé sur l'année (ETP)</t>
    </r>
    <r>
      <rPr>
        <b/>
        <vertAlign val="superscript"/>
        <sz val="10.5"/>
        <color rgb="FF000000"/>
        <rFont val="Calibri"/>
        <family val="2"/>
        <scheme val="minor"/>
      </rPr>
      <t>1</t>
    </r>
  </si>
  <si>
    <t>Volume de travail mobilisé sur l'année par type d'exploitation (ETP)</t>
  </si>
  <si>
    <t>Volume de travail réalisé par un prestataire (ETP estimés)</t>
  </si>
  <si>
    <t>1. Le volume de travail total inclut également celui des responsables économique et financier qui ne sont pas chef d'exploitation et qui représentent 2,6 ETP.</t>
  </si>
  <si>
    <t>Lecture : en 2020, la Martinique comptait 2679 exploitations, soit 18,9 % de moins qu'en 2010.</t>
  </si>
  <si>
    <t>Champ : Martinique, hors structures gérant les pacages collectifs.</t>
  </si>
  <si>
    <t>Source : Agreste - Recensements agricoles 2010 et 2020 - résultats définitifs</t>
  </si>
  <si>
    <t>Lecture : en Martinique en 2020, 50 % des chefs d'exploitation ou coexploitants travaillent à temps complet.</t>
  </si>
  <si>
    <t>Source : Agreste - Recensement agricole 2020 (résultats définitifs)</t>
  </si>
  <si>
    <t>ETP</t>
  </si>
  <si>
    <t>Lecture : en Martinique en 2020, 16 % des microexploitations agricoles ont eu recours à des prestations externes et 1 % ont proposé du travail à façon agricole pour d'autres exploitations.</t>
  </si>
  <si>
    <t>Lecture : en Martinique en 2020, 3060 ETP permanents ont travaillé dans des exploitations fruits et autres cultures permanentes</t>
  </si>
  <si>
    <t xml:space="preserve"> ainsi que 106 ETP saisonniers ou occasionnels. En moyenne, une exploitation viticole emploie 5,1 ETP.</t>
  </si>
  <si>
    <t>Évolution de la main-d’œuvre agricole en Martinique entre 2010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</si>
</sst>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"/>
    <numFmt numFmtId="166" formatCode="0.0%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color rgb="FFFFFFFF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rgb="FF666666"/>
      <name val="Calibri"/>
      <family val="2"/>
      <scheme val="minor"/>
    </font>
    <font>
      <sz val="10.5"/>
      <color rgb="FF666666"/>
      <name val="Calibri"/>
      <family val="2"/>
      <scheme val="minor"/>
    </font>
    <font>
      <b/>
      <vertAlign val="superscript"/>
      <sz val="10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rgb="FF009900"/>
      </patternFill>
    </fill>
    <fill>
      <patternFill patternType="solid">
        <fgColor rgb="FF66CC00"/>
        <bgColor rgb="FF72A04F"/>
      </patternFill>
    </fill>
    <fill>
      <patternFill patternType="solid">
        <fgColor rgb="FFB4E5D7"/>
        <bgColor rgb="FFCCFFFF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/>
    <xf numFmtId="164" fontId="8" fillId="3" borderId="1" xfId="0" applyNumberFormat="1" applyFont="1" applyFill="1" applyBorder="1"/>
    <xf numFmtId="3" fontId="9" fillId="4" borderId="1" xfId="0" applyNumberFormat="1" applyFont="1" applyFill="1" applyBorder="1"/>
    <xf numFmtId="0" fontId="7" fillId="0" borderId="2" xfId="0" applyFont="1" applyBorder="1"/>
    <xf numFmtId="164" fontId="7" fillId="0" borderId="2" xfId="0" applyNumberFormat="1" applyFont="1" applyBorder="1"/>
    <xf numFmtId="3" fontId="10" fillId="0" borderId="2" xfId="0" applyNumberFormat="1" applyFont="1" applyBorder="1"/>
    <xf numFmtId="0" fontId="7" fillId="0" borderId="3" xfId="0" applyFont="1" applyBorder="1"/>
    <xf numFmtId="164" fontId="7" fillId="0" borderId="3" xfId="0" applyNumberFormat="1" applyFont="1" applyBorder="1"/>
    <xf numFmtId="3" fontId="10" fillId="0" borderId="3" xfId="0" applyNumberFormat="1" applyFont="1" applyBorder="1"/>
    <xf numFmtId="3" fontId="10" fillId="0" borderId="4" xfId="0" applyNumberFormat="1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8" fillId="0" borderId="4" xfId="0" applyFont="1" applyBorder="1"/>
    <xf numFmtId="164" fontId="8" fillId="0" borderId="4" xfId="0" applyNumberFormat="1" applyFont="1" applyBorder="1"/>
    <xf numFmtId="3" fontId="9" fillId="0" borderId="4" xfId="0" applyNumberFormat="1" applyFont="1" applyBorder="1"/>
    <xf numFmtId="3" fontId="8" fillId="4" borderId="1" xfId="0" applyNumberFormat="1" applyFont="1" applyFill="1" applyBorder="1"/>
    <xf numFmtId="164" fontId="2" fillId="0" borderId="0" xfId="0" applyNumberFormat="1" applyFont="1"/>
    <xf numFmtId="0" fontId="12" fillId="0" borderId="0" xfId="0" applyFont="1"/>
    <xf numFmtId="0" fontId="7" fillId="0" borderId="1" xfId="0" applyFont="1" applyBorder="1"/>
    <xf numFmtId="9" fontId="7" fillId="0" borderId="1" xfId="1" applyFont="1" applyBorder="1"/>
    <xf numFmtId="9" fontId="8" fillId="0" borderId="1" xfId="1" applyFont="1" applyBorder="1"/>
    <xf numFmtId="0" fontId="6" fillId="2" borderId="6" xfId="0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164" fontId="8" fillId="0" borderId="1" xfId="0" applyNumberFormat="1" applyFont="1" applyBorder="1"/>
    <xf numFmtId="164" fontId="7" fillId="0" borderId="1" xfId="0" applyNumberFormat="1" applyFont="1" applyBorder="1"/>
    <xf numFmtId="9" fontId="7" fillId="0" borderId="1" xfId="0" applyNumberFormat="1" applyFont="1" applyBorder="1"/>
    <xf numFmtId="9" fontId="7" fillId="0" borderId="0" xfId="0" applyNumberFormat="1" applyFont="1"/>
    <xf numFmtId="0" fontId="8" fillId="0" borderId="1" xfId="0" applyFont="1" applyBorder="1"/>
    <xf numFmtId="9" fontId="8" fillId="0" borderId="1" xfId="0" applyNumberFormat="1" applyFont="1" applyBorder="1"/>
    <xf numFmtId="3" fontId="8" fillId="3" borderId="1" xfId="0" applyNumberFormat="1" applyFont="1" applyFill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8" fillId="0" borderId="4" xfId="0" applyNumberFormat="1" applyFont="1" applyBorder="1"/>
    <xf numFmtId="165" fontId="2" fillId="0" borderId="0" xfId="0" applyNumberFormat="1" applyFont="1"/>
    <xf numFmtId="166" fontId="7" fillId="0" borderId="1" xfId="1" applyNumberFormat="1" applyFont="1" applyBorder="1"/>
    <xf numFmtId="9" fontId="7" fillId="0" borderId="1" xfId="1" applyNumberFormat="1" applyFont="1" applyBorder="1"/>
    <xf numFmtId="166" fontId="7" fillId="0" borderId="0" xfId="1" applyNumberFormat="1" applyFont="1"/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2" fillId="0" borderId="0" xfId="0" applyNumberFormat="1" applyFont="1"/>
    <xf numFmtId="166" fontId="13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B3B3B3"/>
      <rgbColor rgb="FF72A04F"/>
      <rgbColor rgb="FF9999FF"/>
      <rgbColor rgb="FF993366"/>
      <rgbColor rgb="FFFFFFCC"/>
      <rgbColor rgb="FFCCFFFF"/>
      <rgbColor rgb="FF660066"/>
      <rgbColor rgb="FFFF8080"/>
      <rgbColor rgb="FF2664B5"/>
      <rgbColor rgb="FFB4E5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FAD0"/>
      <rgbColor rgb="FFFFFF99"/>
      <rgbColor rgb="FFCFCF98"/>
      <rgbColor rgb="FFFF99CC"/>
      <rgbColor rgb="FFB3BF7D"/>
      <rgbColor rgb="FFE8E0B6"/>
      <rgbColor rgb="FF3366FF"/>
      <rgbColor rgb="FF33CCCC"/>
      <rgbColor rgb="FF66CC00"/>
      <rgbColor rgb="FFABCC76"/>
      <rgbColor rgb="FFFF9900"/>
      <rgbColor rgb="FFFF7228"/>
      <rgbColor rgb="FF666666"/>
      <rgbColor rgb="FF94AF64"/>
      <rgbColor rgb="FF003366"/>
      <rgbColor rgb="FF4A913C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35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31"/>
  <sheetViews>
    <sheetView tabSelected="1" zoomScaleNormal="100" workbookViewId="0">
      <selection activeCell="J21" sqref="J21"/>
    </sheetView>
  </sheetViews>
  <sheetFormatPr baseColWidth="10" defaultColWidth="11.5703125" defaultRowHeight="15" x14ac:dyDescent="0.25"/>
  <cols>
    <col min="1" max="1" width="11.5703125" style="1"/>
    <col min="2" max="2" width="69.28515625" style="1" customWidth="1"/>
    <col min="3" max="1017" width="11.5703125" style="1"/>
    <col min="1018" max="16384" width="11.5703125" style="3"/>
  </cols>
  <sheetData>
    <row r="1" spans="2:11" ht="18.75" x14ac:dyDescent="0.3">
      <c r="B1" s="2" t="s">
        <v>0</v>
      </c>
    </row>
    <row r="3" spans="2:11" ht="15.6" customHeight="1" x14ac:dyDescent="0.25">
      <c r="B3" s="46" t="s">
        <v>66</v>
      </c>
      <c r="C3" s="46"/>
      <c r="D3" s="46"/>
      <c r="E3" s="46"/>
    </row>
    <row r="5" spans="2:11" ht="28.5" x14ac:dyDescent="0.25">
      <c r="B5" s="4"/>
      <c r="C5" s="5">
        <v>2010</v>
      </c>
      <c r="D5" s="5">
        <v>2020</v>
      </c>
      <c r="E5" s="5" t="s">
        <v>49</v>
      </c>
      <c r="F5" s="6"/>
      <c r="G5" s="5" t="s">
        <v>1</v>
      </c>
      <c r="H5" s="5" t="s">
        <v>2</v>
      </c>
    </row>
    <row r="6" spans="2:11" x14ac:dyDescent="0.25">
      <c r="B6" s="7" t="s">
        <v>51</v>
      </c>
      <c r="C6" s="37">
        <v>3307</v>
      </c>
      <c r="D6" s="37">
        <v>2679</v>
      </c>
      <c r="E6" s="8">
        <v>-18.899999999999999</v>
      </c>
      <c r="F6" s="45"/>
      <c r="G6" s="9">
        <f>D6*100/D$6</f>
        <v>100</v>
      </c>
      <c r="H6" s="9">
        <f>C6*100/C$6</f>
        <v>100</v>
      </c>
    </row>
    <row r="7" spans="2:11" x14ac:dyDescent="0.25">
      <c r="B7" s="10" t="s">
        <v>3</v>
      </c>
      <c r="C7" s="38">
        <v>2994</v>
      </c>
      <c r="D7" s="38">
        <v>2302</v>
      </c>
      <c r="E7" s="11">
        <v>-23.1</v>
      </c>
      <c r="F7" s="45"/>
      <c r="G7" s="12">
        <f>D7*100/D$6</f>
        <v>85.927584919746181</v>
      </c>
      <c r="H7" s="12">
        <f>C7*100/C$6</f>
        <v>90.53522830359843</v>
      </c>
    </row>
    <row r="8" spans="2:11" x14ac:dyDescent="0.25">
      <c r="B8" s="13" t="s">
        <v>4</v>
      </c>
      <c r="C8" s="39">
        <v>313</v>
      </c>
      <c r="D8" s="39">
        <v>377</v>
      </c>
      <c r="E8" s="14">
        <v>20.399999999999999</v>
      </c>
      <c r="F8" s="45"/>
      <c r="G8" s="15">
        <f>D8*100/D$6</f>
        <v>14.072415080253826</v>
      </c>
      <c r="H8" s="15">
        <f>C8*100/C$6</f>
        <v>9.4647716964015718</v>
      </c>
    </row>
    <row r="9" spans="2:11" x14ac:dyDescent="0.25">
      <c r="B9" s="7" t="s">
        <v>52</v>
      </c>
      <c r="C9" s="37">
        <v>8846</v>
      </c>
      <c r="D9" s="37">
        <v>6578</v>
      </c>
      <c r="E9" s="8">
        <v>-25.6</v>
      </c>
      <c r="F9" s="45"/>
      <c r="G9" s="9">
        <f>D9*100/D$9</f>
        <v>100</v>
      </c>
      <c r="H9" s="9">
        <f>C9*100/C$9</f>
        <v>100</v>
      </c>
    </row>
    <row r="10" spans="2:11" x14ac:dyDescent="0.25">
      <c r="B10" s="10" t="s">
        <v>5</v>
      </c>
      <c r="C10" s="38">
        <v>3400</v>
      </c>
      <c r="D10" s="38">
        <v>2751</v>
      </c>
      <c r="E10" s="11">
        <v>-19.088000000000001</v>
      </c>
      <c r="F10" s="45"/>
      <c r="G10" s="16">
        <f>D10*100/D$9</f>
        <v>41.821222256004866</v>
      </c>
      <c r="H10" s="16">
        <f>C10*100/C$9</f>
        <v>38.43545105132263</v>
      </c>
      <c r="J10" s="42"/>
    </row>
    <row r="11" spans="2:11" x14ac:dyDescent="0.25">
      <c r="B11" s="17" t="s">
        <v>6</v>
      </c>
      <c r="C11" s="40">
        <v>1333</v>
      </c>
      <c r="D11" s="40">
        <v>508</v>
      </c>
      <c r="E11" s="18">
        <v>-61.9</v>
      </c>
      <c r="F11" s="45"/>
      <c r="G11" s="16">
        <f>D11*100/D$9</f>
        <v>7.7227120705381571</v>
      </c>
      <c r="H11" s="16">
        <f>C11*100/C$9</f>
        <v>15.068957721003844</v>
      </c>
    </row>
    <row r="12" spans="2:11" x14ac:dyDescent="0.25">
      <c r="B12" s="19" t="s">
        <v>7</v>
      </c>
      <c r="C12" s="41">
        <v>4733</v>
      </c>
      <c r="D12" s="41">
        <v>3259</v>
      </c>
      <c r="E12" s="20">
        <v>-31.14</v>
      </c>
      <c r="F12" s="45"/>
      <c r="G12" s="21">
        <f>D12*100/D$9</f>
        <v>49.543934326543024</v>
      </c>
      <c r="H12" s="21">
        <f>C12*100/C$9</f>
        <v>53.504408772326478</v>
      </c>
    </row>
    <row r="13" spans="2:11" x14ac:dyDescent="0.25">
      <c r="B13" s="13" t="s">
        <v>8</v>
      </c>
      <c r="C13" s="39">
        <v>4113</v>
      </c>
      <c r="D13" s="39">
        <v>3319</v>
      </c>
      <c r="E13" s="14">
        <v>-19.3</v>
      </c>
      <c r="F13" s="45"/>
      <c r="G13" s="15">
        <f>D13*100/D$9</f>
        <v>50.456065673456976</v>
      </c>
      <c r="H13" s="15">
        <f>C13*100/C$9</f>
        <v>46.495591227673522</v>
      </c>
    </row>
    <row r="14" spans="2:11" ht="16.5" x14ac:dyDescent="0.25">
      <c r="B14" s="7" t="s">
        <v>53</v>
      </c>
      <c r="C14" s="37">
        <v>7747</v>
      </c>
      <c r="D14" s="37">
        <v>5740</v>
      </c>
      <c r="E14" s="8">
        <v>-25.9</v>
      </c>
      <c r="F14" s="45"/>
      <c r="G14" s="9">
        <f t="shared" ref="G14:G19" si="0">D14*100/D$14</f>
        <v>100</v>
      </c>
      <c r="H14" s="9">
        <f t="shared" ref="H14:H19" si="1">C14*100/C$14</f>
        <v>100</v>
      </c>
    </row>
    <row r="15" spans="2:11" x14ac:dyDescent="0.25">
      <c r="B15" s="10" t="s">
        <v>5</v>
      </c>
      <c r="C15" s="38">
        <v>2522.625</v>
      </c>
      <c r="D15" s="38">
        <v>2015.125</v>
      </c>
      <c r="E15" s="11">
        <v>-20.100000000000001</v>
      </c>
      <c r="F15" s="45"/>
      <c r="G15" s="12">
        <f t="shared" si="0"/>
        <v>35.106707317073173</v>
      </c>
      <c r="H15" s="12">
        <f t="shared" si="1"/>
        <v>32.562604879308118</v>
      </c>
    </row>
    <row r="16" spans="2:11" x14ac:dyDescent="0.25">
      <c r="B16" s="17" t="s">
        <v>9</v>
      </c>
      <c r="C16" s="40">
        <v>526.875</v>
      </c>
      <c r="D16" s="40">
        <v>265.125</v>
      </c>
      <c r="E16" s="18">
        <v>-49.7</v>
      </c>
      <c r="F16" s="45"/>
      <c r="G16" s="16">
        <f t="shared" si="0"/>
        <v>4.6189024390243905</v>
      </c>
      <c r="H16" s="16">
        <f t="shared" si="1"/>
        <v>6.8010197495804832</v>
      </c>
      <c r="K16" s="52"/>
    </row>
    <row r="17" spans="2:11" x14ac:dyDescent="0.25">
      <c r="B17" s="19" t="s">
        <v>7</v>
      </c>
      <c r="C17" s="41">
        <v>3049.5</v>
      </c>
      <c r="D17" s="41">
        <v>2280.25</v>
      </c>
      <c r="E17" s="20">
        <v>-25.2</v>
      </c>
      <c r="F17" s="45"/>
      <c r="G17" s="21">
        <f t="shared" si="0"/>
        <v>39.725609756097562</v>
      </c>
      <c r="H17" s="21">
        <f t="shared" si="1"/>
        <v>39.363624628888601</v>
      </c>
      <c r="J17" s="52"/>
      <c r="K17" s="52"/>
    </row>
    <row r="18" spans="2:11" x14ac:dyDescent="0.25">
      <c r="B18" s="17" t="s">
        <v>8</v>
      </c>
      <c r="C18" s="40">
        <v>3995.5</v>
      </c>
      <c r="D18" s="40">
        <v>3148</v>
      </c>
      <c r="E18" s="18">
        <v>-21.2</v>
      </c>
      <c r="F18" s="45"/>
      <c r="G18" s="16">
        <f t="shared" si="0"/>
        <v>54.843205574912893</v>
      </c>
      <c r="H18" s="16">
        <f t="shared" si="1"/>
        <v>51.574803149606296</v>
      </c>
      <c r="J18" s="53"/>
      <c r="K18" s="52"/>
    </row>
    <row r="19" spans="2:11" x14ac:dyDescent="0.25">
      <c r="B19" s="13" t="s">
        <v>10</v>
      </c>
      <c r="C19" s="39">
        <v>702.05</v>
      </c>
      <c r="D19" s="39">
        <v>312.16950000000003</v>
      </c>
      <c r="E19" s="14">
        <v>-55.5</v>
      </c>
      <c r="F19" s="45"/>
      <c r="G19" s="15">
        <f t="shared" si="0"/>
        <v>5.4384930313588855</v>
      </c>
      <c r="H19" s="15">
        <f t="shared" si="1"/>
        <v>9.0622176326319863</v>
      </c>
    </row>
    <row r="20" spans="2:11" x14ac:dyDescent="0.25">
      <c r="B20" s="7" t="s">
        <v>54</v>
      </c>
      <c r="C20" s="8"/>
      <c r="D20" s="8"/>
      <c r="E20" s="8"/>
      <c r="F20" s="6"/>
      <c r="G20" s="22"/>
      <c r="H20" s="22"/>
    </row>
    <row r="21" spans="2:11" x14ac:dyDescent="0.25">
      <c r="B21" s="10" t="s">
        <v>11</v>
      </c>
      <c r="C21" s="38">
        <v>3801.88</v>
      </c>
      <c r="D21" s="38">
        <v>2398.9499999999998</v>
      </c>
      <c r="E21" s="11">
        <v>-36.9</v>
      </c>
      <c r="F21" s="45"/>
      <c r="G21" s="12">
        <f>D21*100/D$14</f>
        <v>41.793554006968634</v>
      </c>
      <c r="H21" s="12">
        <f>C21*100/C$14</f>
        <v>49.075513101845878</v>
      </c>
    </row>
    <row r="22" spans="2:11" x14ac:dyDescent="0.25">
      <c r="B22" s="13" t="s">
        <v>12</v>
      </c>
      <c r="C22" s="39">
        <v>3945.16</v>
      </c>
      <c r="D22" s="39">
        <v>3342.46</v>
      </c>
      <c r="E22" s="14">
        <v>-15.3</v>
      </c>
      <c r="F22" s="45"/>
      <c r="G22" s="15">
        <f>D22*100/D$14</f>
        <v>58.231010452961669</v>
      </c>
      <c r="H22" s="15">
        <f>C22*100/C$14</f>
        <v>50.925003227055633</v>
      </c>
    </row>
    <row r="23" spans="2:11" x14ac:dyDescent="0.25">
      <c r="B23" s="7" t="s">
        <v>55</v>
      </c>
      <c r="C23" s="8"/>
      <c r="D23" s="37">
        <v>164.28444279999999</v>
      </c>
      <c r="E23" s="8"/>
      <c r="F23" s="45"/>
      <c r="G23" s="9">
        <f>D23*100/D$23</f>
        <v>100</v>
      </c>
      <c r="H23" s="9"/>
    </row>
    <row r="24" spans="2:11" x14ac:dyDescent="0.25">
      <c r="B24" s="10" t="s">
        <v>13</v>
      </c>
      <c r="C24" s="38">
        <v>4.8419999999999996</v>
      </c>
      <c r="D24" s="11">
        <v>0.626</v>
      </c>
      <c r="E24" s="11">
        <v>-87.1</v>
      </c>
      <c r="F24" s="45"/>
      <c r="G24" s="12">
        <f>D24*100/D$23</f>
        <v>0.38104642736141053</v>
      </c>
      <c r="H24" s="12"/>
    </row>
    <row r="25" spans="2:11" x14ac:dyDescent="0.25">
      <c r="B25" s="17" t="s">
        <v>14</v>
      </c>
      <c r="C25" s="40">
        <v>20.309999999999999</v>
      </c>
      <c r="D25" s="40">
        <v>37.85</v>
      </c>
      <c r="E25" s="18">
        <v>86.4</v>
      </c>
      <c r="F25" s="45"/>
      <c r="G25" s="16">
        <f>D25*100/D$23</f>
        <v>23.039308747011802</v>
      </c>
      <c r="H25" s="16"/>
    </row>
    <row r="26" spans="2:11" x14ac:dyDescent="0.25">
      <c r="B26" s="13" t="s">
        <v>15</v>
      </c>
      <c r="C26" s="14"/>
      <c r="D26" s="39">
        <f>125.399987</f>
        <v>125.399987</v>
      </c>
      <c r="E26" s="14"/>
      <c r="F26" s="6"/>
      <c r="G26" s="15">
        <f>D26*100/D$23</f>
        <v>76.331017631816806</v>
      </c>
      <c r="H26" s="15"/>
    </row>
    <row r="27" spans="2:11" x14ac:dyDescent="0.25">
      <c r="C27" s="23"/>
      <c r="D27" s="23"/>
    </row>
    <row r="28" spans="2:11" x14ac:dyDescent="0.25">
      <c r="B28" s="24" t="s">
        <v>56</v>
      </c>
    </row>
    <row r="29" spans="2:11" x14ac:dyDescent="0.25">
      <c r="B29" s="24" t="s">
        <v>57</v>
      </c>
    </row>
    <row r="30" spans="2:11" x14ac:dyDescent="0.25">
      <c r="B30" s="24" t="s">
        <v>58</v>
      </c>
    </row>
    <row r="31" spans="2:11" x14ac:dyDescent="0.25">
      <c r="B31" s="24" t="s">
        <v>59</v>
      </c>
    </row>
  </sheetData>
  <mergeCells count="1">
    <mergeCell ref="B3:E3"/>
  </mergeCells>
  <pageMargins left="0.78749999999999998" right="0.78749999999999998" top="1.0249999999999999" bottom="1.0249999999999999" header="0.78749999999999998" footer="0.78749999999999998"/>
  <pageSetup paperSize="9" scale="85" firstPageNumber="0" orientation="landscape" r:id="rId1"/>
  <headerFooter>
    <oddHeader>&amp;C&amp;"Arial,Normal"&amp;10&amp;A</oddHeader>
    <oddFooter>&amp;C&amp;"Arial,Normal"&amp;10Page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zoomScaleNormal="100" workbookViewId="0">
      <selection activeCell="B12" sqref="B12"/>
    </sheetView>
  </sheetViews>
  <sheetFormatPr baseColWidth="10" defaultColWidth="9.140625" defaultRowHeight="15" x14ac:dyDescent="0.25"/>
  <cols>
    <col min="1" max="1" width="11.5703125" style="1"/>
    <col min="2" max="2" width="29" style="1" customWidth="1"/>
    <col min="3" max="1025" width="11.5703125" style="1"/>
    <col min="1026" max="16384" width="9.140625" style="3"/>
  </cols>
  <sheetData>
    <row r="1" spans="2:9" ht="18.75" x14ac:dyDescent="0.3">
      <c r="B1" s="2" t="s">
        <v>0</v>
      </c>
    </row>
    <row r="3" spans="2:9" ht="15.6" customHeight="1" x14ac:dyDescent="0.25">
      <c r="B3" s="46" t="s">
        <v>48</v>
      </c>
      <c r="C3" s="46"/>
      <c r="D3" s="46"/>
      <c r="E3" s="46"/>
      <c r="F3" s="46"/>
      <c r="G3" s="46"/>
      <c r="H3" s="46"/>
      <c r="I3" s="46"/>
    </row>
    <row r="5" spans="2:9" ht="71.25" x14ac:dyDescent="0.25"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</row>
    <row r="6" spans="2:9" x14ac:dyDescent="0.25">
      <c r="B6" s="25" t="s">
        <v>5</v>
      </c>
      <c r="C6" s="26">
        <v>0.5</v>
      </c>
      <c r="D6" s="26">
        <v>0.06</v>
      </c>
      <c r="E6" s="26">
        <v>0.05</v>
      </c>
      <c r="F6" s="26">
        <v>0.21</v>
      </c>
      <c r="G6" s="26">
        <v>0.09</v>
      </c>
      <c r="H6" s="26">
        <v>0.09</v>
      </c>
      <c r="I6" s="27">
        <v>1</v>
      </c>
    </row>
    <row r="7" spans="2:9" x14ac:dyDescent="0.25">
      <c r="B7" s="25" t="s">
        <v>24</v>
      </c>
      <c r="C7" s="26">
        <v>0.22</v>
      </c>
      <c r="D7" s="44">
        <v>0.04</v>
      </c>
      <c r="E7" s="44">
        <v>0.05</v>
      </c>
      <c r="F7" s="26">
        <v>0.27</v>
      </c>
      <c r="G7" s="26">
        <v>0.19</v>
      </c>
      <c r="H7" s="26">
        <v>0.23</v>
      </c>
      <c r="I7" s="27">
        <v>1</v>
      </c>
    </row>
    <row r="8" spans="2:9" x14ac:dyDescent="0.25">
      <c r="B8" s="25" t="s">
        <v>8</v>
      </c>
      <c r="C8" s="44">
        <v>0.88</v>
      </c>
      <c r="D8" s="26">
        <v>0.02</v>
      </c>
      <c r="E8" s="43">
        <v>3.5999999999999997E-2</v>
      </c>
      <c r="F8" s="44">
        <v>0.05</v>
      </c>
      <c r="G8" s="44">
        <v>0.01</v>
      </c>
      <c r="H8" s="43">
        <v>4.0000000000000001E-3</v>
      </c>
      <c r="I8" s="27">
        <v>1</v>
      </c>
    </row>
    <row r="10" spans="2:9" x14ac:dyDescent="0.25">
      <c r="B10" s="24" t="s">
        <v>60</v>
      </c>
    </row>
    <row r="11" spans="2:9" x14ac:dyDescent="0.25">
      <c r="B11" s="24" t="s">
        <v>58</v>
      </c>
    </row>
    <row r="12" spans="2:9" x14ac:dyDescent="0.25">
      <c r="B12" s="24" t="s">
        <v>61</v>
      </c>
    </row>
  </sheetData>
  <mergeCells count="1">
    <mergeCell ref="B3:I3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zoomScaleNormal="100" workbookViewId="0">
      <selection activeCell="E22" sqref="E22"/>
    </sheetView>
  </sheetViews>
  <sheetFormatPr baseColWidth="10" defaultColWidth="11.5703125" defaultRowHeight="15" x14ac:dyDescent="0.25"/>
  <cols>
    <col min="1" max="1" width="11.5703125" style="1"/>
    <col min="2" max="2" width="32" style="1" customWidth="1"/>
    <col min="3" max="1025" width="11.5703125" style="1"/>
    <col min="1026" max="16384" width="11.5703125" style="3"/>
  </cols>
  <sheetData>
    <row r="1" spans="2:11" ht="18.75" x14ac:dyDescent="0.3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ht="15.6" customHeight="1" x14ac:dyDescent="0.25">
      <c r="B3" s="46" t="s">
        <v>25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x14ac:dyDescent="0.2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4.1" customHeight="1" x14ac:dyDescent="0.25">
      <c r="B5" s="28"/>
      <c r="C5" s="49" t="s">
        <v>62</v>
      </c>
      <c r="D5" s="50"/>
      <c r="E5" s="51"/>
      <c r="F5" s="47" t="s">
        <v>26</v>
      </c>
    </row>
    <row r="6" spans="2:11" ht="42.75" x14ac:dyDescent="0.25">
      <c r="B6" s="5" t="s">
        <v>27</v>
      </c>
      <c r="C6" s="5" t="s">
        <v>28</v>
      </c>
      <c r="D6" s="5" t="s">
        <v>10</v>
      </c>
      <c r="E6" s="5" t="s">
        <v>23</v>
      </c>
      <c r="F6" s="48"/>
    </row>
    <row r="7" spans="2:11" x14ac:dyDescent="0.25">
      <c r="B7" s="29" t="s">
        <v>37</v>
      </c>
      <c r="C7" s="30">
        <v>477.625</v>
      </c>
      <c r="D7" s="30">
        <v>55.953600000000002</v>
      </c>
      <c r="E7" s="31">
        <v>533.57860000000005</v>
      </c>
      <c r="F7" s="32">
        <v>2.2999999999999998</v>
      </c>
    </row>
    <row r="8" spans="2:11" x14ac:dyDescent="0.25">
      <c r="B8" s="29" t="s">
        <v>36</v>
      </c>
      <c r="C8" s="30">
        <v>3.375</v>
      </c>
      <c r="D8" s="30">
        <v>8.8888889999999998E-2</v>
      </c>
      <c r="E8" s="31">
        <v>3.4638888899999998</v>
      </c>
      <c r="F8" s="32">
        <v>1.7</v>
      </c>
    </row>
    <row r="9" spans="2:11" x14ac:dyDescent="0.25">
      <c r="B9" s="29" t="s">
        <v>35</v>
      </c>
      <c r="C9" s="30">
        <v>537.125</v>
      </c>
      <c r="D9" s="30">
        <v>35.74</v>
      </c>
      <c r="E9" s="31">
        <v>572.86500000000001</v>
      </c>
      <c r="F9" s="32">
        <v>1.3</v>
      </c>
    </row>
    <row r="10" spans="2:11" x14ac:dyDescent="0.25">
      <c r="B10" s="29" t="s">
        <v>34</v>
      </c>
      <c r="C10" s="30">
        <v>704</v>
      </c>
      <c r="D10" s="30">
        <v>67.718720000000005</v>
      </c>
      <c r="E10" s="31">
        <v>771.71871999999996</v>
      </c>
      <c r="F10" s="32">
        <v>1.6</v>
      </c>
    </row>
    <row r="11" spans="2:11" x14ac:dyDescent="0.25">
      <c r="B11" s="29" t="s">
        <v>33</v>
      </c>
      <c r="C11" s="30">
        <v>338.875</v>
      </c>
      <c r="D11" s="30">
        <v>24.788499999999999</v>
      </c>
      <c r="E11" s="31">
        <v>363.6635</v>
      </c>
      <c r="F11" s="32">
        <v>0.7</v>
      </c>
    </row>
    <row r="12" spans="2:11" x14ac:dyDescent="0.25">
      <c r="B12" s="29" t="s">
        <v>32</v>
      </c>
      <c r="C12" s="30">
        <v>129.5</v>
      </c>
      <c r="D12" s="30">
        <v>10.9765</v>
      </c>
      <c r="E12" s="31">
        <v>140.47649999999999</v>
      </c>
      <c r="F12" s="32">
        <v>0.9</v>
      </c>
    </row>
    <row r="13" spans="2:11" x14ac:dyDescent="0.25">
      <c r="B13" s="29" t="s">
        <v>31</v>
      </c>
      <c r="C13" s="30">
        <v>167</v>
      </c>
      <c r="D13" s="30">
        <v>10.3619</v>
      </c>
      <c r="E13" s="31">
        <v>177.36189999999999</v>
      </c>
      <c r="F13" s="32">
        <v>1.3</v>
      </c>
    </row>
    <row r="14" spans="2:11" x14ac:dyDescent="0.25">
      <c r="B14" s="29" t="s">
        <v>30</v>
      </c>
      <c r="C14" s="30">
        <v>3061.375</v>
      </c>
      <c r="D14" s="30">
        <v>106.2533</v>
      </c>
      <c r="E14" s="31">
        <v>3167.6282999999999</v>
      </c>
      <c r="F14" s="32">
        <v>5.0999999999999996</v>
      </c>
    </row>
    <row r="15" spans="2:11" x14ac:dyDescent="0.25">
      <c r="B15" s="29" t="s">
        <v>29</v>
      </c>
      <c r="C15" s="30">
        <v>3.5</v>
      </c>
      <c r="D15" s="30">
        <v>0.28000000000000003</v>
      </c>
      <c r="E15" s="31">
        <v>3.7800000000000002</v>
      </c>
      <c r="F15" s="32">
        <v>0.9</v>
      </c>
    </row>
    <row r="16" spans="2:11" x14ac:dyDescent="0.25">
      <c r="B16" s="25" t="s">
        <v>38</v>
      </c>
      <c r="C16" s="32">
        <v>4.25</v>
      </c>
      <c r="D16" s="32">
        <v>0</v>
      </c>
      <c r="E16" s="31">
        <v>4.25</v>
      </c>
      <c r="F16" s="32">
        <v>0.6</v>
      </c>
    </row>
    <row r="17" spans="2:11" x14ac:dyDescent="0.25">
      <c r="B17" s="7" t="s">
        <v>50</v>
      </c>
      <c r="C17" s="8">
        <v>583.1</v>
      </c>
      <c r="D17" s="8">
        <v>75.599999999999994</v>
      </c>
      <c r="E17" s="8">
        <v>658.8</v>
      </c>
      <c r="F17" s="8">
        <v>1.7</v>
      </c>
    </row>
    <row r="18" spans="2:1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x14ac:dyDescent="0.25">
      <c r="B19" s="24" t="s">
        <v>64</v>
      </c>
      <c r="C19" s="6"/>
      <c r="D19" s="6"/>
      <c r="E19" s="6"/>
      <c r="F19" s="6"/>
      <c r="G19" s="6"/>
      <c r="H19" s="6"/>
      <c r="I19" s="6"/>
      <c r="J19" s="6"/>
      <c r="K19" s="6"/>
    </row>
    <row r="20" spans="2:11" x14ac:dyDescent="0.25">
      <c r="B20" s="1" t="s">
        <v>65</v>
      </c>
      <c r="C20" s="6"/>
      <c r="D20" s="6"/>
      <c r="E20" s="6"/>
      <c r="F20" s="6"/>
      <c r="G20" s="6"/>
      <c r="H20" s="6"/>
      <c r="I20" s="6"/>
      <c r="J20" s="6"/>
      <c r="K20" s="6"/>
    </row>
    <row r="21" spans="2:11" x14ac:dyDescent="0.25">
      <c r="B21" s="24" t="s">
        <v>58</v>
      </c>
      <c r="C21" s="6"/>
      <c r="D21" s="6"/>
      <c r="E21" s="6"/>
      <c r="F21" s="6"/>
      <c r="G21" s="6"/>
      <c r="H21" s="6"/>
      <c r="I21" s="6"/>
      <c r="J21" s="6"/>
      <c r="K21" s="6"/>
    </row>
    <row r="22" spans="2:11" x14ac:dyDescent="0.25">
      <c r="B22" s="24" t="s">
        <v>61</v>
      </c>
    </row>
  </sheetData>
  <sortState ref="B7:F17">
    <sortCondition descending="1" ref="E7:E17"/>
  </sortState>
  <mergeCells count="3">
    <mergeCell ref="B3:K3"/>
    <mergeCell ref="F5:F6"/>
    <mergeCell ref="C5:E5"/>
  </mergeCells>
  <pageMargins left="0.78749999999999998" right="0.78749999999999998" top="1.0249999999999999" bottom="1.0249999999999999" header="0.78749999999999998" footer="0.78749999999999998"/>
  <pageSetup paperSize="9" scale="87" firstPageNumber="0" orientation="landscape" r:id="rId1"/>
  <headerFooter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"/>
  <sheetViews>
    <sheetView zoomScaleNormal="100" workbookViewId="0">
      <selection activeCell="B13" sqref="B13"/>
    </sheetView>
  </sheetViews>
  <sheetFormatPr baseColWidth="10" defaultColWidth="11.5703125" defaultRowHeight="15" x14ac:dyDescent="0.25"/>
  <cols>
    <col min="1" max="1" width="3.28515625" style="1" customWidth="1"/>
    <col min="2" max="2" width="19.42578125" style="1" customWidth="1"/>
    <col min="3" max="1025" width="11.5703125" style="1"/>
    <col min="1026" max="16384" width="11.5703125" style="3"/>
  </cols>
  <sheetData>
    <row r="1" spans="1:14" ht="18.75" x14ac:dyDescent="0.3">
      <c r="A1" s="6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6" customHeight="1" x14ac:dyDescent="0.25">
      <c r="A3" s="6"/>
      <c r="B3" s="46" t="s">
        <v>39</v>
      </c>
      <c r="C3" s="46"/>
      <c r="D3" s="46"/>
      <c r="E3" s="46"/>
      <c r="F3" s="46"/>
      <c r="G3" s="46"/>
      <c r="H3" s="46"/>
      <c r="I3" s="6"/>
      <c r="J3" s="6"/>
      <c r="K3" s="6"/>
      <c r="L3" s="6"/>
      <c r="M3" s="6"/>
      <c r="N3" s="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99.75" x14ac:dyDescent="0.25">
      <c r="A5" s="6"/>
      <c r="B5" s="5" t="s">
        <v>40</v>
      </c>
      <c r="C5" s="5" t="s">
        <v>41</v>
      </c>
      <c r="D5" s="5" t="s">
        <v>42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6"/>
      <c r="B6" s="25" t="s">
        <v>43</v>
      </c>
      <c r="C6" s="33">
        <v>0.16</v>
      </c>
      <c r="D6" s="33">
        <v>0.01</v>
      </c>
      <c r="E6" s="6"/>
      <c r="F6" s="34"/>
      <c r="G6" s="34"/>
      <c r="H6" s="6"/>
      <c r="I6" s="6"/>
      <c r="J6" s="6"/>
      <c r="K6" s="6"/>
      <c r="L6" s="6"/>
      <c r="M6" s="6"/>
      <c r="N6" s="6"/>
    </row>
    <row r="7" spans="1:14" x14ac:dyDescent="0.25">
      <c r="A7" s="6"/>
      <c r="B7" s="25" t="s">
        <v>44</v>
      </c>
      <c r="C7" s="33">
        <v>0.28999999999999998</v>
      </c>
      <c r="D7" s="33">
        <v>0.01</v>
      </c>
      <c r="E7" s="6"/>
      <c r="F7" s="34"/>
      <c r="G7" s="34"/>
      <c r="H7" s="6"/>
      <c r="I7" s="6"/>
      <c r="J7" s="6"/>
      <c r="K7" s="6"/>
      <c r="L7" s="6"/>
      <c r="M7" s="6"/>
      <c r="N7" s="6"/>
    </row>
    <row r="8" spans="1:14" x14ac:dyDescent="0.25">
      <c r="A8" s="6"/>
      <c r="B8" s="25" t="s">
        <v>45</v>
      </c>
      <c r="C8" s="33">
        <v>0.32</v>
      </c>
      <c r="D8" s="33">
        <v>0.01</v>
      </c>
      <c r="E8" s="6"/>
      <c r="F8" s="34"/>
      <c r="G8" s="34"/>
      <c r="H8" s="6"/>
      <c r="I8" s="6"/>
      <c r="J8" s="6"/>
      <c r="K8" s="6"/>
      <c r="L8" s="6"/>
      <c r="M8" s="6"/>
      <c r="N8" s="6"/>
    </row>
    <row r="9" spans="1:14" x14ac:dyDescent="0.25">
      <c r="A9" s="6"/>
      <c r="B9" s="25" t="s">
        <v>46</v>
      </c>
      <c r="C9" s="33">
        <v>0.5</v>
      </c>
      <c r="D9" s="33">
        <v>0.02</v>
      </c>
      <c r="E9" s="6"/>
      <c r="F9" s="34"/>
      <c r="G9" s="34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35" t="s">
        <v>47</v>
      </c>
      <c r="C10" s="36">
        <v>0.23</v>
      </c>
      <c r="D10" s="36">
        <v>0.01</v>
      </c>
      <c r="E10" s="6"/>
      <c r="F10" s="34"/>
      <c r="G10" s="34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24" t="s">
        <v>63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6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6"/>
      <c r="B14" s="24" t="s">
        <v>61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1">
    <mergeCell ref="B3:H3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Graphique 1</vt:lpstr>
      <vt:lpstr>Graphique 2</vt:lpstr>
      <vt:lpstr>Encadré - Graphique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GIVOIS</dc:creator>
  <cp:lastModifiedBy>Yannick VERGOZ</cp:lastModifiedBy>
  <cp:revision>155</cp:revision>
  <cp:lastPrinted>2022-08-01T14:59:18Z</cp:lastPrinted>
  <dcterms:created xsi:type="dcterms:W3CDTF">2022-04-05T15:18:55Z</dcterms:created>
  <dcterms:modified xsi:type="dcterms:W3CDTF">2022-08-01T15:00:07Z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